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856" windowWidth="19260" windowHeight="5892" activeTab="0"/>
  </bookViews>
  <sheets>
    <sheet name="表8" sheetId="1" r:id="rId1"/>
  </sheets>
  <definedNames>
    <definedName name="_xlnm.Print_Area" localSheetId="0">'表8'!$A$1:$R$18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<sst xmlns="http://schemas.openxmlformats.org/spreadsheetml/2006/main" count="29" uniqueCount="19">
  <si>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                </t>
  </si>
  <si>
    <r>
      <t>Unit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 xml:space="preserve">Person    </t>
    </r>
  </si>
  <si>
    <t>Grand  Total</t>
  </si>
  <si>
    <t>Senior Examinations for  Professional
 and Technical Personnel</t>
  </si>
  <si>
    <t>Junior Examinations for  Professional and 
Technical Personnel</t>
  </si>
  <si>
    <t>Special Examinations for  Professional and
Technical Personnel</t>
  </si>
  <si>
    <t>Number of 
Candidates 
Registering</t>
  </si>
  <si>
    <t>Number of  
Actual 
Examinees</t>
  </si>
  <si>
    <t>Number of 
Qualifying 
Examinees</t>
  </si>
  <si>
    <t>Qualification
Rate (%)</t>
  </si>
  <si>
    <t>Qualification
Rate  (%)</t>
  </si>
  <si>
    <t>Number of 
 Actual 
Examinees</t>
  </si>
  <si>
    <t>2007 - 2016</t>
  </si>
  <si>
    <t xml:space="preserve">Table 8  Examinations for Professional and Technical  Personnel
   - Registrations &amp; Qualification Rates, last ten years                                       </t>
  </si>
  <si>
    <r>
      <rPr>
        <b/>
        <sz val="28"/>
        <rFont val="Times New Roman"/>
        <family val="1"/>
      </rPr>
      <t xml:space="preserve">Table 8  Examinations for Professional and Technical  Personnel
   - Registrations &amp; Qualification Rates, last ten years </t>
    </r>
  </si>
  <si>
    <r>
      <t xml:space="preserve">          2007 - 2016</t>
    </r>
    <r>
      <rPr>
        <sz val="20"/>
        <rFont val="Times New Roman"/>
        <family val="1"/>
      </rPr>
      <t xml:space="preserve"> </t>
    </r>
  </si>
  <si>
    <t xml:space="preserve">Unit：Person    </t>
  </si>
  <si>
    <r>
      <t xml:space="preserve">
</t>
    </r>
    <r>
      <rPr>
        <sz val="24"/>
        <rFont val="Times New Roman"/>
        <family val="1"/>
      </rPr>
      <t>Year</t>
    </r>
  </si>
  <si>
    <r>
      <rPr>
        <sz val="20"/>
        <rFont val="Times New Roman"/>
        <family val="1"/>
      </rPr>
      <t>Source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>Ministry of Examination.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</si>
</sst>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000"/>
    <numFmt numFmtId="195" formatCode="_(* #\ ###\ ###\ ###\ ##0.00_);_(* \(#\ ###\ ###\ ###\ ##0.00\);_(* &quot;-&quot;_);_(@_)"/>
  </numFmts>
  <fonts count="55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28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4"/>
      <name val="Times New Roman"/>
      <family val="1"/>
    </font>
    <font>
      <b/>
      <sz val="18"/>
      <name val="標楷體"/>
      <family val="4"/>
    </font>
    <font>
      <b/>
      <sz val="20"/>
      <name val="標楷體"/>
      <family val="4"/>
    </font>
    <font>
      <b/>
      <sz val="20"/>
      <name val="Times New Roman"/>
      <family val="1"/>
    </font>
    <font>
      <sz val="1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187" fontId="15" fillId="0" borderId="0" xfId="34" applyNumberFormat="1" applyFont="1" applyBorder="1" applyAlignment="1">
      <alignment horizontal="center" vertical="center"/>
    </xf>
    <xf numFmtId="187" fontId="10" fillId="0" borderId="0" xfId="34" applyNumberFormat="1" applyFont="1" applyBorder="1" applyAlignment="1">
      <alignment horizontal="center" vertical="center"/>
    </xf>
    <xf numFmtId="178" fontId="10" fillId="0" borderId="0" xfId="34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87" fontId="15" fillId="0" borderId="10" xfId="34" applyNumberFormat="1" applyFont="1" applyBorder="1" applyAlignment="1">
      <alignment horizontal="center" vertical="center"/>
    </xf>
    <xf numFmtId="178" fontId="10" fillId="0" borderId="10" xfId="34" applyNumberFormat="1" applyFont="1" applyFill="1" applyBorder="1" applyAlignment="1">
      <alignment vertical="center"/>
    </xf>
    <xf numFmtId="187" fontId="10" fillId="0" borderId="10" xfId="34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195" fontId="15" fillId="0" borderId="10" xfId="34" applyNumberFormat="1" applyFont="1" applyBorder="1" applyAlignment="1">
      <alignment horizontal="center" vertical="center"/>
    </xf>
    <xf numFmtId="195" fontId="15" fillId="0" borderId="0" xfId="34" applyNumberFormat="1" applyFont="1" applyBorder="1" applyAlignment="1">
      <alignment horizontal="center" vertical="center"/>
    </xf>
    <xf numFmtId="195" fontId="10" fillId="0" borderId="10" xfId="34" applyNumberFormat="1" applyFont="1" applyBorder="1" applyAlignment="1">
      <alignment horizontal="center" vertical="center"/>
    </xf>
    <xf numFmtId="195" fontId="10" fillId="0" borderId="0" xfId="34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5" fillId="0" borderId="20" xfId="0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87" fontId="15" fillId="0" borderId="23" xfId="34" applyNumberFormat="1" applyFont="1" applyBorder="1" applyAlignment="1">
      <alignment horizontal="center" vertical="center"/>
    </xf>
    <xf numFmtId="187" fontId="15" fillId="0" borderId="24" xfId="3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6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4" fillId="0" borderId="3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view="pageBreakPreview" zoomScale="50" zoomScaleNormal="50" zoomScaleSheetLayoutView="50" zoomScalePageLayoutView="0" workbookViewId="0" topLeftCell="A1">
      <selection activeCell="K16" sqref="K16"/>
    </sheetView>
  </sheetViews>
  <sheetFormatPr defaultColWidth="9.00390625" defaultRowHeight="16.5"/>
  <cols>
    <col min="1" max="1" width="12.50390625" style="36" customWidth="1"/>
    <col min="2" max="2" width="11.625" style="36" customWidth="1"/>
    <col min="3" max="3" width="19.00390625" style="36" customWidth="1"/>
    <col min="4" max="4" width="18.75390625" style="36" customWidth="1"/>
    <col min="5" max="5" width="17.00390625" style="36" customWidth="1"/>
    <col min="6" max="6" width="18.875" style="36" customWidth="1"/>
    <col min="7" max="7" width="16.75390625" style="36" customWidth="1"/>
    <col min="8" max="8" width="16.125" style="36" customWidth="1"/>
    <col min="9" max="9" width="17.625" style="36" customWidth="1"/>
    <col min="10" max="10" width="17.25390625" style="36" customWidth="1"/>
    <col min="11" max="11" width="18.00390625" style="36" customWidth="1"/>
    <col min="12" max="13" width="16.625" style="36" customWidth="1"/>
    <col min="14" max="14" width="17.25390625" style="36" customWidth="1"/>
    <col min="15" max="17" width="16.625" style="36" customWidth="1"/>
    <col min="18" max="18" width="17.25390625" style="36" customWidth="1"/>
    <col min="19" max="16384" width="9.00390625" style="36" customWidth="1"/>
  </cols>
  <sheetData>
    <row r="1" spans="1:19" s="33" customFormat="1" ht="75.75" customHeight="1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8" t="s">
        <v>13</v>
      </c>
      <c r="K1" s="67"/>
      <c r="L1" s="67"/>
      <c r="M1" s="67"/>
      <c r="N1" s="67"/>
      <c r="O1" s="67"/>
      <c r="P1" s="67"/>
      <c r="Q1" s="67"/>
      <c r="R1" s="67"/>
      <c r="S1" s="32"/>
    </row>
    <row r="2" spans="1:19" ht="40.5" customHeight="1" thickBot="1">
      <c r="A2" s="34" t="s">
        <v>0</v>
      </c>
      <c r="B2" s="34"/>
      <c r="C2" s="34"/>
      <c r="D2" s="65" t="s">
        <v>15</v>
      </c>
      <c r="E2" s="65"/>
      <c r="F2" s="65"/>
      <c r="G2" s="34"/>
      <c r="H2" s="34"/>
      <c r="I2" s="5" t="s">
        <v>16</v>
      </c>
      <c r="J2" s="34"/>
      <c r="K2" s="34"/>
      <c r="L2" s="34"/>
      <c r="M2" s="34"/>
      <c r="N2" s="4" t="s">
        <v>12</v>
      </c>
      <c r="O2" s="34"/>
      <c r="P2" s="34"/>
      <c r="Q2" s="34"/>
      <c r="R2" s="6" t="s">
        <v>1</v>
      </c>
      <c r="S2" s="35"/>
    </row>
    <row r="3" spans="1:18" ht="55.5" customHeight="1" thickTop="1">
      <c r="A3" s="53" t="s">
        <v>17</v>
      </c>
      <c r="B3" s="54"/>
      <c r="C3" s="72"/>
      <c r="D3" s="73"/>
      <c r="E3" s="73"/>
      <c r="F3" s="73"/>
      <c r="G3" s="60"/>
      <c r="H3" s="61"/>
      <c r="I3" s="62"/>
      <c r="J3" s="37"/>
      <c r="K3" s="60"/>
      <c r="L3" s="61"/>
      <c r="M3" s="61"/>
      <c r="N3" s="61"/>
      <c r="O3" s="60"/>
      <c r="P3" s="61"/>
      <c r="Q3" s="61"/>
      <c r="R3" s="62"/>
    </row>
    <row r="4" spans="1:18" s="38" customFormat="1" ht="74.25" customHeight="1" thickBot="1">
      <c r="A4" s="55"/>
      <c r="B4" s="56"/>
      <c r="C4" s="63" t="s">
        <v>2</v>
      </c>
      <c r="D4" s="64"/>
      <c r="E4" s="64"/>
      <c r="F4" s="64"/>
      <c r="G4" s="74" t="s">
        <v>3</v>
      </c>
      <c r="H4" s="75"/>
      <c r="I4" s="76"/>
      <c r="J4" s="15"/>
      <c r="K4" s="48" t="s">
        <v>4</v>
      </c>
      <c r="L4" s="49"/>
      <c r="M4" s="49"/>
      <c r="N4" s="49"/>
      <c r="O4" s="48" t="s">
        <v>5</v>
      </c>
      <c r="P4" s="49"/>
      <c r="Q4" s="49"/>
      <c r="R4" s="50"/>
    </row>
    <row r="5" spans="1:21" ht="63" customHeight="1">
      <c r="A5" s="57"/>
      <c r="B5" s="56"/>
      <c r="C5" s="26"/>
      <c r="D5" s="28"/>
      <c r="E5" s="28"/>
      <c r="F5" s="28"/>
      <c r="G5" s="14"/>
      <c r="H5" s="14"/>
      <c r="I5" s="22"/>
      <c r="J5" s="20"/>
      <c r="K5" s="14"/>
      <c r="L5" s="14"/>
      <c r="M5" s="14"/>
      <c r="N5" s="20"/>
      <c r="O5" s="14"/>
      <c r="P5" s="14"/>
      <c r="Q5" s="14"/>
      <c r="R5" s="23"/>
      <c r="S5" s="47"/>
      <c r="T5" s="46"/>
      <c r="U5" s="46"/>
    </row>
    <row r="6" spans="1:21" ht="108" customHeight="1" thickBot="1">
      <c r="A6" s="58"/>
      <c r="B6" s="59"/>
      <c r="C6" s="27" t="s">
        <v>6</v>
      </c>
      <c r="D6" s="29" t="s">
        <v>7</v>
      </c>
      <c r="E6" s="29" t="s">
        <v>8</v>
      </c>
      <c r="F6" s="29" t="s">
        <v>9</v>
      </c>
      <c r="G6" s="12" t="s">
        <v>6</v>
      </c>
      <c r="H6" s="12" t="s">
        <v>7</v>
      </c>
      <c r="I6" s="12" t="s">
        <v>8</v>
      </c>
      <c r="J6" s="21" t="s">
        <v>10</v>
      </c>
      <c r="K6" s="12" t="s">
        <v>6</v>
      </c>
      <c r="L6" s="12" t="s">
        <v>7</v>
      </c>
      <c r="M6" s="12" t="s">
        <v>8</v>
      </c>
      <c r="N6" s="21" t="s">
        <v>10</v>
      </c>
      <c r="O6" s="12" t="s">
        <v>6</v>
      </c>
      <c r="P6" s="12" t="s">
        <v>11</v>
      </c>
      <c r="Q6" s="12" t="s">
        <v>8</v>
      </c>
      <c r="R6" s="13" t="s">
        <v>10</v>
      </c>
      <c r="S6" s="47"/>
      <c r="T6" s="46"/>
      <c r="U6" s="46"/>
    </row>
    <row r="7" spans="1:26" ht="82.5" customHeight="1" thickTop="1">
      <c r="A7" s="7"/>
      <c r="B7" s="11">
        <v>2007</v>
      </c>
      <c r="C7" s="1">
        <f aca="true" t="shared" si="0" ref="C7:E8">SUM(G7,K7,O7)</f>
        <v>207773</v>
      </c>
      <c r="D7" s="1">
        <f t="shared" si="0"/>
        <v>157843</v>
      </c>
      <c r="E7" s="1">
        <f t="shared" si="0"/>
        <v>40449</v>
      </c>
      <c r="F7" s="17">
        <f>IF(D7="","",IF(D7=0,0,E7/D7*100))</f>
        <v>25.62609681772394</v>
      </c>
      <c r="G7" s="3">
        <v>83945</v>
      </c>
      <c r="H7" s="3">
        <v>65524</v>
      </c>
      <c r="I7" s="3">
        <v>15017</v>
      </c>
      <c r="J7" s="19">
        <f>IF(H7="","",IF(H7=0,0,I7/H7*100))</f>
        <v>22.918320004883707</v>
      </c>
      <c r="K7" s="3">
        <v>118830</v>
      </c>
      <c r="L7" s="3">
        <v>88139</v>
      </c>
      <c r="M7" s="3">
        <v>25143</v>
      </c>
      <c r="N7" s="19">
        <f>IF(L7="","",IF(L7=0,0,M7/L7*100))</f>
        <v>28.52653195520712</v>
      </c>
      <c r="O7" s="2">
        <v>4998</v>
      </c>
      <c r="P7" s="2">
        <v>4180</v>
      </c>
      <c r="Q7" s="2">
        <v>289</v>
      </c>
      <c r="R7" s="19">
        <f>IF(P7="","",IF(P7=0,0,Q7/P7*100))</f>
        <v>6.913875598086125</v>
      </c>
      <c r="S7" s="39"/>
      <c r="T7" s="39"/>
      <c r="U7" s="39"/>
      <c r="V7" s="39"/>
      <c r="W7" s="39"/>
      <c r="X7" s="39"/>
      <c r="Y7" s="39"/>
      <c r="Z7" s="39"/>
    </row>
    <row r="8" spans="1:26" ht="82.5" customHeight="1">
      <c r="A8" s="7"/>
      <c r="B8" s="11">
        <v>2008</v>
      </c>
      <c r="C8" s="1">
        <f t="shared" si="0"/>
        <v>194660</v>
      </c>
      <c r="D8" s="1">
        <f t="shared" si="0"/>
        <v>148996</v>
      </c>
      <c r="E8" s="1">
        <f t="shared" si="0"/>
        <v>36377</v>
      </c>
      <c r="F8" s="17">
        <f>IF(D8="","",IF(D8=0,0,E8/D8*100))</f>
        <v>24.41474938924535</v>
      </c>
      <c r="G8" s="3">
        <v>84274</v>
      </c>
      <c r="H8" s="3">
        <v>64472</v>
      </c>
      <c r="I8" s="3">
        <v>15117</v>
      </c>
      <c r="J8" s="19">
        <f>IF(H8="","",IF(H8=0,0,I8/H8*100))</f>
        <v>23.447388013401167</v>
      </c>
      <c r="K8" s="3">
        <v>105579</v>
      </c>
      <c r="L8" s="3">
        <v>80546</v>
      </c>
      <c r="M8" s="3">
        <v>20697</v>
      </c>
      <c r="N8" s="19">
        <f>IF(L8="","",IF(L8=0,0,M8/L8*100))</f>
        <v>25.695875648697637</v>
      </c>
      <c r="O8" s="2">
        <v>4807</v>
      </c>
      <c r="P8" s="2">
        <v>3978</v>
      </c>
      <c r="Q8" s="2">
        <v>563</v>
      </c>
      <c r="R8" s="19">
        <f>IF(P8="","",IF(P8=0,0,Q8/P8*100))</f>
        <v>14.152840623428858</v>
      </c>
      <c r="S8" s="39"/>
      <c r="T8" s="39"/>
      <c r="U8" s="39"/>
      <c r="V8" s="39"/>
      <c r="W8" s="39"/>
      <c r="X8" s="39"/>
      <c r="Y8" s="39"/>
      <c r="Z8" s="39"/>
    </row>
    <row r="9" spans="1:26" s="41" customFormat="1" ht="82.5" customHeight="1">
      <c r="A9" s="7"/>
      <c r="B9" s="11">
        <v>2009</v>
      </c>
      <c r="C9" s="1">
        <f>G9+K9+O9</f>
        <v>194122</v>
      </c>
      <c r="D9" s="1">
        <f>H9+L9+P9</f>
        <v>150819</v>
      </c>
      <c r="E9" s="1">
        <f>I9+M9+Q9</f>
        <v>44203</v>
      </c>
      <c r="F9" s="17">
        <f>IF(D9="","",IF(D9=0,0,E9/D9*100))</f>
        <v>29.308641484163132</v>
      </c>
      <c r="G9" s="3">
        <v>92227</v>
      </c>
      <c r="H9" s="3">
        <v>71513</v>
      </c>
      <c r="I9" s="3">
        <v>15992</v>
      </c>
      <c r="J9" s="19">
        <f>IF(H9="","",IF(H9=0,0,I9/H9*100))</f>
        <v>22.362367681400585</v>
      </c>
      <c r="K9" s="3">
        <v>98061</v>
      </c>
      <c r="L9" s="3">
        <v>76128</v>
      </c>
      <c r="M9" s="3">
        <v>27696</v>
      </c>
      <c r="N9" s="19">
        <f>IF(L9="","",IF(L9=0,0,M9/L9*100))</f>
        <v>36.38083228247162</v>
      </c>
      <c r="O9" s="2">
        <v>3834</v>
      </c>
      <c r="P9" s="2">
        <v>3178</v>
      </c>
      <c r="Q9" s="2">
        <v>515</v>
      </c>
      <c r="R9" s="19">
        <f>IF(P9="","",IF(P9=0,0,Q9/P9*100))</f>
        <v>16.20516047828823</v>
      </c>
      <c r="S9" s="40"/>
      <c r="T9" s="40"/>
      <c r="U9" s="40"/>
      <c r="V9" s="40"/>
      <c r="W9" s="40"/>
      <c r="X9" s="40"/>
      <c r="Y9" s="40"/>
      <c r="Z9" s="40"/>
    </row>
    <row r="10" spans="1:26" s="41" customFormat="1" ht="82.5" customHeight="1">
      <c r="A10" s="7"/>
      <c r="B10" s="11">
        <v>2010</v>
      </c>
      <c r="C10" s="1">
        <v>212251</v>
      </c>
      <c r="D10" s="1">
        <v>164065</v>
      </c>
      <c r="E10" s="1">
        <v>45355</v>
      </c>
      <c r="F10" s="17">
        <v>27.6445311309542</v>
      </c>
      <c r="G10" s="3">
        <v>98070</v>
      </c>
      <c r="H10" s="3">
        <v>75398</v>
      </c>
      <c r="I10" s="3">
        <v>18469</v>
      </c>
      <c r="J10" s="19">
        <v>24.49534470410356</v>
      </c>
      <c r="K10" s="3">
        <v>109927</v>
      </c>
      <c r="L10" s="3">
        <v>85019</v>
      </c>
      <c r="M10" s="3">
        <v>25936</v>
      </c>
      <c r="N10" s="19">
        <v>30.506122160928733</v>
      </c>
      <c r="O10" s="2">
        <v>4254</v>
      </c>
      <c r="P10" s="2">
        <v>3648</v>
      </c>
      <c r="Q10" s="2">
        <v>950</v>
      </c>
      <c r="R10" s="19">
        <v>26.041666666666668</v>
      </c>
      <c r="S10" s="40"/>
      <c r="T10" s="40"/>
      <c r="U10" s="40"/>
      <c r="V10" s="40"/>
      <c r="W10" s="40"/>
      <c r="X10" s="40"/>
      <c r="Y10" s="40"/>
      <c r="Z10" s="40"/>
    </row>
    <row r="11" spans="1:26" s="41" customFormat="1" ht="82.5" customHeight="1">
      <c r="A11" s="7"/>
      <c r="B11" s="11">
        <v>2011</v>
      </c>
      <c r="C11" s="1">
        <v>238886</v>
      </c>
      <c r="D11" s="1">
        <v>184327</v>
      </c>
      <c r="E11" s="1">
        <v>45429</v>
      </c>
      <c r="F11" s="17">
        <v>24.65</v>
      </c>
      <c r="G11" s="3">
        <v>98682</v>
      </c>
      <c r="H11" s="3">
        <v>75133</v>
      </c>
      <c r="I11" s="3">
        <v>17166</v>
      </c>
      <c r="J11" s="19">
        <v>22.85</v>
      </c>
      <c r="K11" s="3">
        <v>136142</v>
      </c>
      <c r="L11" s="3">
        <v>105724</v>
      </c>
      <c r="M11" s="3">
        <v>27811</v>
      </c>
      <c r="N11" s="19">
        <v>26.31</v>
      </c>
      <c r="O11" s="2">
        <v>4062</v>
      </c>
      <c r="P11" s="2">
        <v>3470</v>
      </c>
      <c r="Q11" s="2">
        <v>452</v>
      </c>
      <c r="R11" s="19">
        <v>13.03</v>
      </c>
      <c r="S11" s="40"/>
      <c r="T11" s="40"/>
      <c r="U11" s="40"/>
      <c r="V11" s="40"/>
      <c r="W11" s="40"/>
      <c r="X11" s="40"/>
      <c r="Y11" s="40"/>
      <c r="Z11" s="40"/>
    </row>
    <row r="12" spans="1:26" s="41" customFormat="1" ht="82.5" customHeight="1">
      <c r="A12" s="7"/>
      <c r="B12" s="11">
        <v>2012</v>
      </c>
      <c r="C12" s="31">
        <f>(G12+K12+O12)</f>
        <v>276518</v>
      </c>
      <c r="D12" s="1">
        <f>(H12+L12+P12)</f>
        <v>215538</v>
      </c>
      <c r="E12" s="1">
        <f>(I12+M12+Q12)</f>
        <v>63582</v>
      </c>
      <c r="F12" s="17">
        <v>29.5</v>
      </c>
      <c r="G12" s="3">
        <v>105900</v>
      </c>
      <c r="H12" s="3">
        <v>80988</v>
      </c>
      <c r="I12" s="3">
        <v>18920</v>
      </c>
      <c r="J12" s="19">
        <v>23.36</v>
      </c>
      <c r="K12" s="3">
        <v>169057</v>
      </c>
      <c r="L12" s="3">
        <v>133059</v>
      </c>
      <c r="M12" s="3">
        <v>44141</v>
      </c>
      <c r="N12" s="19">
        <v>33.17</v>
      </c>
      <c r="O12" s="2">
        <v>1561</v>
      </c>
      <c r="P12" s="2">
        <v>1491</v>
      </c>
      <c r="Q12" s="2">
        <v>521</v>
      </c>
      <c r="R12" s="19">
        <v>34.94</v>
      </c>
      <c r="S12" s="40"/>
      <c r="T12" s="40"/>
      <c r="U12" s="40"/>
      <c r="V12" s="40"/>
      <c r="W12" s="40"/>
      <c r="X12" s="40"/>
      <c r="Y12" s="40"/>
      <c r="Z12" s="40"/>
    </row>
    <row r="13" spans="1:26" s="41" customFormat="1" ht="82.5" customHeight="1">
      <c r="A13" s="7"/>
      <c r="B13" s="11">
        <v>2013</v>
      </c>
      <c r="C13" s="31">
        <v>232650</v>
      </c>
      <c r="D13" s="1">
        <v>179271</v>
      </c>
      <c r="E13" s="1">
        <v>29333</v>
      </c>
      <c r="F13" s="17">
        <v>16.362378745028476</v>
      </c>
      <c r="G13" s="3">
        <v>99529</v>
      </c>
      <c r="H13" s="3">
        <v>76699</v>
      </c>
      <c r="I13" s="3">
        <v>17102</v>
      </c>
      <c r="J13" s="19">
        <v>22.29755277122257</v>
      </c>
      <c r="K13" s="3">
        <v>130474</v>
      </c>
      <c r="L13" s="3">
        <v>100172</v>
      </c>
      <c r="M13" s="3">
        <v>11024</v>
      </c>
      <c r="N13" s="19">
        <v>11.005071277402866</v>
      </c>
      <c r="O13" s="2">
        <v>2647</v>
      </c>
      <c r="P13" s="2">
        <v>2400</v>
      </c>
      <c r="Q13" s="2">
        <v>1207</v>
      </c>
      <c r="R13" s="19">
        <v>50.29166666666667</v>
      </c>
      <c r="S13" s="40"/>
      <c r="T13" s="40"/>
      <c r="U13" s="40"/>
      <c r="V13" s="40"/>
      <c r="W13" s="40"/>
      <c r="X13" s="40"/>
      <c r="Y13" s="40"/>
      <c r="Z13" s="40"/>
    </row>
    <row r="14" spans="1:26" s="41" customFormat="1" ht="82.5" customHeight="1">
      <c r="A14" s="7"/>
      <c r="B14" s="11">
        <v>2014</v>
      </c>
      <c r="C14" s="31">
        <f aca="true" t="shared" si="1" ref="C14:E16">SUM(G14,K14,O14)</f>
        <v>183929</v>
      </c>
      <c r="D14" s="1">
        <f t="shared" si="1"/>
        <v>139035</v>
      </c>
      <c r="E14" s="1">
        <f t="shared" si="1"/>
        <v>32386</v>
      </c>
      <c r="F14" s="17">
        <f>IF(D14="","",IF(D14=0,0,E14/D14*100))</f>
        <v>23.293415327075916</v>
      </c>
      <c r="G14" s="3">
        <v>99150</v>
      </c>
      <c r="H14" s="3">
        <v>77114</v>
      </c>
      <c r="I14" s="3">
        <v>18629</v>
      </c>
      <c r="J14" s="19">
        <v>24.16</v>
      </c>
      <c r="K14" s="3">
        <v>84779</v>
      </c>
      <c r="L14" s="3">
        <v>61921</v>
      </c>
      <c r="M14" s="3">
        <v>13757</v>
      </c>
      <c r="N14" s="19">
        <v>22.22</v>
      </c>
      <c r="O14" s="2">
        <v>0</v>
      </c>
      <c r="P14" s="2">
        <v>0</v>
      </c>
      <c r="Q14" s="2">
        <v>0</v>
      </c>
      <c r="R14" s="19">
        <v>0</v>
      </c>
      <c r="S14" s="40"/>
      <c r="T14" s="40"/>
      <c r="U14" s="40"/>
      <c r="V14" s="40"/>
      <c r="W14" s="40"/>
      <c r="X14" s="40"/>
      <c r="Y14" s="40"/>
      <c r="Z14" s="40"/>
    </row>
    <row r="15" spans="1:26" s="41" customFormat="1" ht="82.5" customHeight="1">
      <c r="A15" s="45"/>
      <c r="B15" s="11">
        <v>2015</v>
      </c>
      <c r="C15" s="31">
        <v>175286</v>
      </c>
      <c r="D15" s="1">
        <v>132620</v>
      </c>
      <c r="E15" s="1">
        <v>33144</v>
      </c>
      <c r="F15" s="17">
        <v>24.991705625094255</v>
      </c>
      <c r="G15" s="3">
        <v>94038</v>
      </c>
      <c r="H15" s="3">
        <v>72972</v>
      </c>
      <c r="I15" s="3">
        <v>19590</v>
      </c>
      <c r="J15" s="19">
        <v>26.845913501068903</v>
      </c>
      <c r="K15" s="3">
        <v>81248</v>
      </c>
      <c r="L15" s="3">
        <v>59648</v>
      </c>
      <c r="M15" s="3">
        <v>13554</v>
      </c>
      <c r="N15" s="19">
        <v>22.72331008583691</v>
      </c>
      <c r="O15" s="2">
        <v>0</v>
      </c>
      <c r="P15" s="2">
        <v>0</v>
      </c>
      <c r="Q15" s="2">
        <v>0</v>
      </c>
      <c r="R15" s="19">
        <v>0</v>
      </c>
      <c r="S15" s="40"/>
      <c r="T15" s="40"/>
      <c r="U15" s="40"/>
      <c r="V15" s="40"/>
      <c r="W15" s="40"/>
      <c r="X15" s="40"/>
      <c r="Y15" s="40"/>
      <c r="Z15" s="40"/>
    </row>
    <row r="16" spans="1:26" s="41" customFormat="1" ht="82.5" customHeight="1" thickBot="1">
      <c r="A16" s="24"/>
      <c r="B16" s="25">
        <v>2016</v>
      </c>
      <c r="C16" s="30">
        <f t="shared" si="1"/>
        <v>170312</v>
      </c>
      <c r="D16" s="8">
        <f t="shared" si="1"/>
        <v>130350</v>
      </c>
      <c r="E16" s="8">
        <f t="shared" si="1"/>
        <v>33006</v>
      </c>
      <c r="F16" s="16">
        <f>IF(D16="","",IF(D16=0,0,E16/D16*100))</f>
        <v>25.321058688147296</v>
      </c>
      <c r="G16" s="9">
        <v>93020</v>
      </c>
      <c r="H16" s="9">
        <v>72397</v>
      </c>
      <c r="I16" s="9">
        <v>18469</v>
      </c>
      <c r="J16" s="18">
        <v>25.510726</v>
      </c>
      <c r="K16" s="9">
        <v>77292</v>
      </c>
      <c r="L16" s="9">
        <v>57953</v>
      </c>
      <c r="M16" s="9">
        <v>14537</v>
      </c>
      <c r="N16" s="18">
        <v>25.08412</v>
      </c>
      <c r="O16" s="10">
        <v>0</v>
      </c>
      <c r="P16" s="10">
        <v>0</v>
      </c>
      <c r="Q16" s="10">
        <v>0</v>
      </c>
      <c r="R16" s="18">
        <v>0</v>
      </c>
      <c r="S16" s="40"/>
      <c r="T16" s="40"/>
      <c r="U16" s="40"/>
      <c r="V16" s="40"/>
      <c r="W16" s="40"/>
      <c r="X16" s="40"/>
      <c r="Y16" s="40"/>
      <c r="Z16" s="40"/>
    </row>
    <row r="17" spans="1:19" ht="15.75" customHeight="1" thickTop="1">
      <c r="A17" s="69"/>
      <c r="B17" s="70"/>
      <c r="C17" s="70"/>
      <c r="D17" s="70"/>
      <c r="E17" s="42"/>
      <c r="F17" s="42"/>
      <c r="G17" s="42"/>
      <c r="H17" s="43"/>
      <c r="I17" s="43"/>
      <c r="J17" s="71"/>
      <c r="K17" s="71"/>
      <c r="L17" s="71"/>
      <c r="M17" s="71"/>
      <c r="N17" s="43"/>
      <c r="O17" s="42"/>
      <c r="P17" s="44"/>
      <c r="Q17" s="44"/>
      <c r="R17" s="44"/>
      <c r="S17" s="41"/>
    </row>
    <row r="18" spans="1:14" ht="31.5" customHeight="1">
      <c r="A18" s="51" t="s">
        <v>18</v>
      </c>
      <c r="B18" s="52"/>
      <c r="C18" s="52"/>
      <c r="D18" s="52"/>
      <c r="J18" s="52"/>
      <c r="K18" s="52"/>
      <c r="L18" s="52"/>
      <c r="M18" s="52"/>
      <c r="N18" s="52"/>
    </row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19">
    <mergeCell ref="D2:F2"/>
    <mergeCell ref="A1:I1"/>
    <mergeCell ref="J1:R1"/>
    <mergeCell ref="A17:D17"/>
    <mergeCell ref="J17:M17"/>
    <mergeCell ref="K4:N4"/>
    <mergeCell ref="O3:R3"/>
    <mergeCell ref="C3:F3"/>
    <mergeCell ref="K3:N3"/>
    <mergeCell ref="G4:I4"/>
    <mergeCell ref="U5:U6"/>
    <mergeCell ref="S5:S6"/>
    <mergeCell ref="T5:T6"/>
    <mergeCell ref="O4:R4"/>
    <mergeCell ref="A18:D18"/>
    <mergeCell ref="J18:N18"/>
    <mergeCell ref="A3:B6"/>
    <mergeCell ref="G3:I3"/>
    <mergeCell ref="C4:F4"/>
  </mergeCells>
  <printOptions horizontalCentered="1"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perSize="9" scale="55" r:id="rId1"/>
  <headerFooter alignWithMargins="0">
    <oddFooter>&amp;C&amp;"Times New Roman,標準"&amp;20- &amp;21&amp;P &amp;20-</oddFooter>
  </headerFooter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2017-06-15T07:50:03Z</cp:lastPrinted>
  <dcterms:created xsi:type="dcterms:W3CDTF">2006-06-21T07:11:51Z</dcterms:created>
  <dcterms:modified xsi:type="dcterms:W3CDTF">2017-06-15T07:50:20Z</dcterms:modified>
  <cp:category/>
  <cp:version/>
  <cp:contentType/>
  <cp:contentStatus/>
</cp:coreProperties>
</file>