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8" sheetId="1" r:id="rId1"/>
  </sheets>
  <definedNames>
    <definedName name="_xlnm.Print_Area" localSheetId="0">'表8'!$A$1:$Q$16</definedName>
  </definedNames>
  <calcPr fullCalcOnLoad="1"/>
</workbook>
</file>

<file path=xl/sharedStrings.xml><?xml version="1.0" encoding="utf-8"?>
<sst xmlns="http://schemas.openxmlformats.org/spreadsheetml/2006/main" count="25" uniqueCount="17">
  <si>
    <t>Senior Examinations for  Professional
 and Technical Personnel</t>
  </si>
  <si>
    <t>Junior Examinations for  Professional and 
Technical Personnel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</si>
  <si>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</si>
  <si>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t>Special Examinations for  Professional and
Technical Personnel</t>
  </si>
  <si>
    <t>Grand  Total</t>
  </si>
  <si>
    <t>Number of Candidates Registering</t>
  </si>
  <si>
    <t>Number of Candidates Registering</t>
  </si>
  <si>
    <t>Number of  Actual Examinees</t>
  </si>
  <si>
    <t>Number of  Actual Examinees</t>
  </si>
  <si>
    <t>Number of Qualifying Examinees</t>
  </si>
  <si>
    <t>Number of Qualifying Examinees</t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</si>
  <si>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</si>
  <si>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t>Qualification
Rate (%)</t>
  </si>
  <si>
    <t>Qualification
Rate  (%)</t>
  </si>
  <si>
    <t xml:space="preserve">Table 8  Examinations for Professional and Technical  Personnel
   - Registrations &amp; Qualification Rates, last ten years                                       </t>
  </si>
  <si>
    <t>Year</t>
  </si>
  <si>
    <t>2001-2010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</si>
</sst>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36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8"/>
      <name val="新細明體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87" fontId="30" fillId="0" borderId="0" xfId="34" applyNumberFormat="1" applyFont="1" applyBorder="1" applyAlignment="1">
      <alignment horizontal="center" vertical="center"/>
    </xf>
    <xf numFmtId="187" fontId="28" fillId="0" borderId="0" xfId="34" applyNumberFormat="1" applyFont="1" applyBorder="1" applyAlignment="1">
      <alignment horizontal="center" vertical="center"/>
    </xf>
    <xf numFmtId="178" fontId="28" fillId="0" borderId="0" xfId="34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87" fontId="30" fillId="0" borderId="10" xfId="34" applyNumberFormat="1" applyFont="1" applyBorder="1" applyAlignment="1">
      <alignment horizontal="center" vertical="center"/>
    </xf>
    <xf numFmtId="178" fontId="28" fillId="0" borderId="10" xfId="34" applyNumberFormat="1" applyFont="1" applyFill="1" applyBorder="1" applyAlignment="1">
      <alignment vertical="center"/>
    </xf>
    <xf numFmtId="187" fontId="28" fillId="0" borderId="10" xfId="34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195" fontId="30" fillId="0" borderId="10" xfId="34" applyNumberFormat="1" applyFont="1" applyBorder="1" applyAlignment="1">
      <alignment horizontal="center" vertical="center"/>
    </xf>
    <xf numFmtId="195" fontId="30" fillId="0" borderId="0" xfId="34" applyNumberFormat="1" applyFont="1" applyBorder="1" applyAlignment="1">
      <alignment horizontal="center" vertical="center"/>
    </xf>
    <xf numFmtId="195" fontId="28" fillId="0" borderId="10" xfId="34" applyNumberFormat="1" applyFont="1" applyBorder="1" applyAlignment="1">
      <alignment horizontal="center" vertical="center"/>
    </xf>
    <xf numFmtId="195" fontId="28" fillId="0" borderId="0" xfId="34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Continuous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7" fillId="0" borderId="0" xfId="0" applyFont="1" applyAlignment="1">
      <alignment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view="pageBreakPreview" zoomScale="50" zoomScaleNormal="50" zoomScaleSheetLayoutView="50" zoomScalePageLayoutView="0" workbookViewId="0" topLeftCell="A1">
      <selection activeCell="C6" sqref="C6"/>
    </sheetView>
  </sheetViews>
  <sheetFormatPr defaultColWidth="9.00390625" defaultRowHeight="16.5"/>
  <cols>
    <col min="1" max="1" width="22.875" style="0" customWidth="1"/>
    <col min="2" max="3" width="16.875" style="0" customWidth="1"/>
    <col min="4" max="4" width="16.625" style="0" customWidth="1"/>
    <col min="5" max="5" width="18.875" style="0" customWidth="1"/>
    <col min="6" max="8" width="17.875" style="0" customWidth="1"/>
    <col min="9" max="9" width="17.25390625" style="0" customWidth="1"/>
    <col min="10" max="12" width="16.625" style="0" customWidth="1"/>
    <col min="13" max="13" width="17.25390625" style="0" customWidth="1"/>
    <col min="14" max="16" width="16.625" style="0" customWidth="1"/>
    <col min="17" max="17" width="17.25390625" style="0" customWidth="1"/>
  </cols>
  <sheetData>
    <row r="1" spans="1:10" s="4" customFormat="1" ht="89.25" customHeight="1">
      <c r="A1" s="34" t="s">
        <v>14</v>
      </c>
      <c r="B1" s="34"/>
      <c r="C1" s="34"/>
      <c r="D1" s="34"/>
      <c r="E1" s="34"/>
      <c r="F1" s="34"/>
      <c r="G1" s="34"/>
      <c r="H1" s="34"/>
      <c r="I1" s="50"/>
      <c r="J1" s="3"/>
    </row>
    <row r="2" spans="1:18" s="2" customFormat="1" ht="40.5" customHeight="1" thickBot="1">
      <c r="A2" s="39" t="s">
        <v>16</v>
      </c>
      <c r="B2" s="39"/>
      <c r="C2" s="39"/>
      <c r="D2" s="39"/>
      <c r="E2" s="39"/>
      <c r="F2" s="39"/>
      <c r="G2" s="39"/>
      <c r="H2" s="39"/>
      <c r="I2" s="12"/>
      <c r="J2" s="12"/>
      <c r="K2" s="12"/>
      <c r="L2" s="12"/>
      <c r="M2" s="13"/>
      <c r="N2" s="12"/>
      <c r="O2" s="12"/>
      <c r="P2" s="12"/>
      <c r="Q2" s="14" t="s">
        <v>2</v>
      </c>
      <c r="R2" s="1"/>
    </row>
    <row r="3" spans="1:17" s="5" customFormat="1" ht="135.75" customHeight="1" thickBot="1" thickTop="1">
      <c r="A3" s="40" t="s">
        <v>15</v>
      </c>
      <c r="B3" s="41" t="s">
        <v>4</v>
      </c>
      <c r="C3" s="42"/>
      <c r="D3" s="42"/>
      <c r="E3" s="42"/>
      <c r="F3" s="43" t="s">
        <v>0</v>
      </c>
      <c r="G3" s="44"/>
      <c r="H3" s="45"/>
      <c r="I3" s="46"/>
      <c r="J3" s="47" t="s">
        <v>1</v>
      </c>
      <c r="K3" s="48"/>
      <c r="L3" s="48"/>
      <c r="M3" s="48"/>
      <c r="N3" s="47" t="s">
        <v>3</v>
      </c>
      <c r="O3" s="48"/>
      <c r="P3" s="48"/>
      <c r="Q3" s="49"/>
    </row>
    <row r="4" spans="1:20" s="6" customFormat="1" ht="145.5" customHeight="1" thickBot="1">
      <c r="A4" s="38"/>
      <c r="B4" s="30" t="s">
        <v>5</v>
      </c>
      <c r="C4" s="31" t="s">
        <v>7</v>
      </c>
      <c r="D4" s="31" t="s">
        <v>9</v>
      </c>
      <c r="E4" s="31" t="s">
        <v>12</v>
      </c>
      <c r="F4" s="21" t="s">
        <v>6</v>
      </c>
      <c r="G4" s="21" t="s">
        <v>8</v>
      </c>
      <c r="H4" s="21" t="s">
        <v>10</v>
      </c>
      <c r="I4" s="28" t="s">
        <v>13</v>
      </c>
      <c r="J4" s="21" t="s">
        <v>6</v>
      </c>
      <c r="K4" s="21" t="s">
        <v>8</v>
      </c>
      <c r="L4" s="21" t="s">
        <v>10</v>
      </c>
      <c r="M4" s="28" t="s">
        <v>13</v>
      </c>
      <c r="N4" s="21" t="s">
        <v>6</v>
      </c>
      <c r="O4" s="21" t="s">
        <v>8</v>
      </c>
      <c r="P4" s="21" t="s">
        <v>10</v>
      </c>
      <c r="Q4" s="22" t="s">
        <v>13</v>
      </c>
      <c r="R4" s="33"/>
      <c r="S4" s="32"/>
      <c r="T4" s="32"/>
    </row>
    <row r="5" spans="1:17" s="6" customFormat="1" ht="88.5" customHeight="1" thickTop="1">
      <c r="A5" s="20">
        <v>2001</v>
      </c>
      <c r="B5" s="9">
        <f aca="true" t="shared" si="0" ref="B5:B12">SUM(F5,J5,N5)</f>
        <v>83089</v>
      </c>
      <c r="C5" s="9">
        <f aca="true" t="shared" si="1" ref="C5:C11">SUM(G5,K5,O5)</f>
        <v>59341</v>
      </c>
      <c r="D5" s="9">
        <f aca="true" t="shared" si="2" ref="D5:D11">SUM(H5,L5,P5)</f>
        <v>13187</v>
      </c>
      <c r="E5" s="25">
        <f aca="true" t="shared" si="3" ref="E5:E12">IF(C5="","",IF(C5=0,0,D5/C5*100))</f>
        <v>22.22240946394567</v>
      </c>
      <c r="F5" s="10">
        <v>47492</v>
      </c>
      <c r="G5" s="10">
        <v>33564</v>
      </c>
      <c r="H5" s="10">
        <v>7859</v>
      </c>
      <c r="I5" s="27">
        <f aca="true" t="shared" si="4" ref="I5:I12">IF(G5="","",IF(G5=0,0,H5/G5*100))</f>
        <v>23.414968418543676</v>
      </c>
      <c r="J5" s="10">
        <v>12168</v>
      </c>
      <c r="K5" s="10">
        <v>11023</v>
      </c>
      <c r="L5" s="10">
        <v>2412</v>
      </c>
      <c r="M5" s="27">
        <f aca="true" t="shared" si="5" ref="M5:M12">IF(K5="","",IF(K5=0,0,L5/K5*100))</f>
        <v>21.8815204572258</v>
      </c>
      <c r="N5" s="10">
        <v>23429</v>
      </c>
      <c r="O5" s="10">
        <v>14754</v>
      </c>
      <c r="P5" s="10">
        <v>2916</v>
      </c>
      <c r="Q5" s="27">
        <f aca="true" t="shared" si="6" ref="Q5:Q12">IF(O5="","",IF(O5=0,0,P5/O5*100))</f>
        <v>19.764131760878406</v>
      </c>
    </row>
    <row r="6" spans="1:17" s="6" customFormat="1" ht="88.5" customHeight="1">
      <c r="A6" s="20">
        <v>2002</v>
      </c>
      <c r="B6" s="9">
        <f t="shared" si="0"/>
        <v>88038</v>
      </c>
      <c r="C6" s="9">
        <f t="shared" si="1"/>
        <v>63139</v>
      </c>
      <c r="D6" s="9">
        <f t="shared" si="2"/>
        <v>16003</v>
      </c>
      <c r="E6" s="25">
        <f t="shared" si="3"/>
        <v>25.34566591171859</v>
      </c>
      <c r="F6" s="10">
        <v>52952</v>
      </c>
      <c r="G6" s="10">
        <v>37611</v>
      </c>
      <c r="H6" s="10">
        <v>10245</v>
      </c>
      <c r="I6" s="27">
        <f t="shared" si="4"/>
        <v>27.239371460476985</v>
      </c>
      <c r="J6" s="10">
        <v>20486</v>
      </c>
      <c r="K6" s="10">
        <v>16673</v>
      </c>
      <c r="L6" s="10">
        <v>4555</v>
      </c>
      <c r="M6" s="27">
        <f t="shared" si="5"/>
        <v>27.319618544952917</v>
      </c>
      <c r="N6" s="10">
        <v>14600</v>
      </c>
      <c r="O6" s="10">
        <v>8855</v>
      </c>
      <c r="P6" s="10">
        <v>1203</v>
      </c>
      <c r="Q6" s="27">
        <f t="shared" si="6"/>
        <v>13.585544889892716</v>
      </c>
    </row>
    <row r="7" spans="1:17" s="6" customFormat="1" ht="88.5" customHeight="1">
      <c r="A7" s="20">
        <v>2003</v>
      </c>
      <c r="B7" s="9">
        <f t="shared" si="0"/>
        <v>116443</v>
      </c>
      <c r="C7" s="9">
        <f t="shared" si="1"/>
        <v>86930</v>
      </c>
      <c r="D7" s="9">
        <f>SUM(H7,L7,P7)</f>
        <v>25694</v>
      </c>
      <c r="E7" s="25">
        <f t="shared" si="3"/>
        <v>29.557114920050616</v>
      </c>
      <c r="F7" s="10">
        <v>70317</v>
      </c>
      <c r="G7" s="10">
        <v>51895</v>
      </c>
      <c r="H7" s="10">
        <v>13482</v>
      </c>
      <c r="I7" s="27">
        <f t="shared" si="4"/>
        <v>25.979381443298973</v>
      </c>
      <c r="J7" s="10">
        <v>31636</v>
      </c>
      <c r="K7" s="10">
        <v>25026</v>
      </c>
      <c r="L7" s="10">
        <v>9708</v>
      </c>
      <c r="M7" s="27">
        <f t="shared" si="5"/>
        <v>38.79165667705586</v>
      </c>
      <c r="N7" s="10">
        <v>14490</v>
      </c>
      <c r="O7" s="10">
        <v>10009</v>
      </c>
      <c r="P7" s="10">
        <v>2504</v>
      </c>
      <c r="Q7" s="27">
        <f t="shared" si="6"/>
        <v>25.017484264162253</v>
      </c>
    </row>
    <row r="8" spans="1:17" s="6" customFormat="1" ht="88.5" customHeight="1">
      <c r="A8" s="20">
        <v>2004</v>
      </c>
      <c r="B8" s="9">
        <f t="shared" si="0"/>
        <v>134925</v>
      </c>
      <c r="C8" s="9">
        <f t="shared" si="1"/>
        <v>103593</v>
      </c>
      <c r="D8" s="9">
        <f t="shared" si="2"/>
        <v>25975</v>
      </c>
      <c r="E8" s="25">
        <f t="shared" si="3"/>
        <v>25.074088017530144</v>
      </c>
      <c r="F8" s="11">
        <v>76383</v>
      </c>
      <c r="G8" s="11">
        <v>57944</v>
      </c>
      <c r="H8" s="11">
        <v>15158</v>
      </c>
      <c r="I8" s="27">
        <f t="shared" si="4"/>
        <v>26.159740439044594</v>
      </c>
      <c r="J8" s="11">
        <v>46070</v>
      </c>
      <c r="K8" s="11">
        <v>37317</v>
      </c>
      <c r="L8" s="11">
        <v>9696</v>
      </c>
      <c r="M8" s="27">
        <f t="shared" si="5"/>
        <v>25.982796044698127</v>
      </c>
      <c r="N8" s="10">
        <v>12472</v>
      </c>
      <c r="O8" s="10">
        <v>8332</v>
      </c>
      <c r="P8" s="10">
        <v>1121</v>
      </c>
      <c r="Q8" s="27">
        <f t="shared" si="6"/>
        <v>13.454152664426308</v>
      </c>
    </row>
    <row r="9" spans="1:17" s="6" customFormat="1" ht="88.5" customHeight="1">
      <c r="A9" s="20">
        <v>2005</v>
      </c>
      <c r="B9" s="9">
        <f t="shared" si="0"/>
        <v>167268</v>
      </c>
      <c r="C9" s="9">
        <f t="shared" si="1"/>
        <v>126982</v>
      </c>
      <c r="D9" s="9">
        <f t="shared" si="2"/>
        <v>38708</v>
      </c>
      <c r="E9" s="25">
        <f t="shared" si="3"/>
        <v>30.483060591264906</v>
      </c>
      <c r="F9" s="11">
        <v>78375</v>
      </c>
      <c r="G9" s="11">
        <v>60389</v>
      </c>
      <c r="H9" s="11">
        <v>19644</v>
      </c>
      <c r="I9" s="27">
        <f t="shared" si="4"/>
        <v>32.52910298233122</v>
      </c>
      <c r="J9" s="11">
        <v>76885</v>
      </c>
      <c r="K9" s="11">
        <v>58160</v>
      </c>
      <c r="L9" s="11">
        <v>18126</v>
      </c>
      <c r="M9" s="27">
        <f t="shared" si="5"/>
        <v>31.165749656121044</v>
      </c>
      <c r="N9" s="10">
        <v>12008</v>
      </c>
      <c r="O9" s="10">
        <v>8433</v>
      </c>
      <c r="P9" s="10">
        <v>938</v>
      </c>
      <c r="Q9" s="27">
        <f t="shared" si="6"/>
        <v>11.12296928732361</v>
      </c>
    </row>
    <row r="10" spans="1:25" s="6" customFormat="1" ht="88.5" customHeight="1">
      <c r="A10" s="20">
        <v>2006</v>
      </c>
      <c r="B10" s="9">
        <f t="shared" si="0"/>
        <v>177261</v>
      </c>
      <c r="C10" s="9">
        <f t="shared" si="1"/>
        <v>133412</v>
      </c>
      <c r="D10" s="9">
        <f t="shared" si="2"/>
        <v>31042</v>
      </c>
      <c r="E10" s="25">
        <f t="shared" si="3"/>
        <v>23.267772014511436</v>
      </c>
      <c r="F10" s="11">
        <v>75274</v>
      </c>
      <c r="G10" s="11">
        <v>57667</v>
      </c>
      <c r="H10" s="11">
        <v>14150</v>
      </c>
      <c r="I10" s="27">
        <f t="shared" si="4"/>
        <v>24.537430419477342</v>
      </c>
      <c r="J10" s="11">
        <v>88024</v>
      </c>
      <c r="K10" s="11">
        <v>66640</v>
      </c>
      <c r="L10" s="11">
        <v>15917</v>
      </c>
      <c r="M10" s="27">
        <f t="shared" si="5"/>
        <v>23.885054021608642</v>
      </c>
      <c r="N10" s="10">
        <v>13963</v>
      </c>
      <c r="O10" s="10">
        <v>9105</v>
      </c>
      <c r="P10" s="10">
        <v>975</v>
      </c>
      <c r="Q10" s="27">
        <f t="shared" si="6"/>
        <v>10.70840197693575</v>
      </c>
      <c r="R10" s="7"/>
      <c r="S10" s="7"/>
      <c r="T10" s="7"/>
      <c r="U10" s="7"/>
      <c r="V10" s="7"/>
      <c r="W10" s="7"/>
      <c r="X10" s="7"/>
      <c r="Y10" s="7"/>
    </row>
    <row r="11" spans="1:25" s="6" customFormat="1" ht="88.5" customHeight="1">
      <c r="A11" s="20">
        <v>2007</v>
      </c>
      <c r="B11" s="9">
        <f t="shared" si="0"/>
        <v>207773</v>
      </c>
      <c r="C11" s="9">
        <f t="shared" si="1"/>
        <v>157843</v>
      </c>
      <c r="D11" s="9">
        <f t="shared" si="2"/>
        <v>40449</v>
      </c>
      <c r="E11" s="25">
        <f t="shared" si="3"/>
        <v>25.62609681772394</v>
      </c>
      <c r="F11" s="11">
        <v>83945</v>
      </c>
      <c r="G11" s="11">
        <v>65524</v>
      </c>
      <c r="H11" s="11">
        <v>15017</v>
      </c>
      <c r="I11" s="27">
        <f t="shared" si="4"/>
        <v>22.918320004883707</v>
      </c>
      <c r="J11" s="11">
        <v>118830</v>
      </c>
      <c r="K11" s="11">
        <v>88139</v>
      </c>
      <c r="L11" s="11">
        <v>25143</v>
      </c>
      <c r="M11" s="27">
        <f t="shared" si="5"/>
        <v>28.52653195520712</v>
      </c>
      <c r="N11" s="10">
        <v>4998</v>
      </c>
      <c r="O11" s="10">
        <v>4180</v>
      </c>
      <c r="P11" s="10">
        <v>289</v>
      </c>
      <c r="Q11" s="27">
        <f t="shared" si="6"/>
        <v>6.913875598086125</v>
      </c>
      <c r="R11" s="7"/>
      <c r="S11" s="7"/>
      <c r="T11" s="7"/>
      <c r="U11" s="7"/>
      <c r="V11" s="7"/>
      <c r="W11" s="7"/>
      <c r="X11" s="7"/>
      <c r="Y11" s="7"/>
    </row>
    <row r="12" spans="1:25" s="6" customFormat="1" ht="88.5" customHeight="1">
      <c r="A12" s="20">
        <v>2008</v>
      </c>
      <c r="B12" s="9">
        <f t="shared" si="0"/>
        <v>194660</v>
      </c>
      <c r="C12" s="9">
        <f>SUM(G12,K12,O12)</f>
        <v>148996</v>
      </c>
      <c r="D12" s="9">
        <f>SUM(H12,L12,P12)</f>
        <v>36377</v>
      </c>
      <c r="E12" s="25">
        <f t="shared" si="3"/>
        <v>24.41474938924535</v>
      </c>
      <c r="F12" s="11">
        <v>84274</v>
      </c>
      <c r="G12" s="11">
        <v>64472</v>
      </c>
      <c r="H12" s="11">
        <v>15117</v>
      </c>
      <c r="I12" s="27">
        <f t="shared" si="4"/>
        <v>23.447388013401167</v>
      </c>
      <c r="J12" s="11">
        <v>105579</v>
      </c>
      <c r="K12" s="11">
        <v>80546</v>
      </c>
      <c r="L12" s="11">
        <v>20697</v>
      </c>
      <c r="M12" s="27">
        <f t="shared" si="5"/>
        <v>25.695875648697637</v>
      </c>
      <c r="N12" s="10">
        <v>4807</v>
      </c>
      <c r="O12" s="10">
        <v>3978</v>
      </c>
      <c r="P12" s="10">
        <v>563</v>
      </c>
      <c r="Q12" s="27">
        <f t="shared" si="6"/>
        <v>14.152840623428858</v>
      </c>
      <c r="R12" s="7"/>
      <c r="S12" s="7"/>
      <c r="T12" s="7"/>
      <c r="U12" s="7"/>
      <c r="V12" s="7"/>
      <c r="W12" s="7"/>
      <c r="X12" s="7"/>
      <c r="Y12" s="7"/>
    </row>
    <row r="13" spans="1:25" s="8" customFormat="1" ht="88.5" customHeight="1">
      <c r="A13" s="20">
        <v>2009</v>
      </c>
      <c r="B13" s="9">
        <f aca="true" t="shared" si="7" ref="B13:D14">F13+J13+N13</f>
        <v>194122</v>
      </c>
      <c r="C13" s="9">
        <f t="shared" si="7"/>
        <v>150819</v>
      </c>
      <c r="D13" s="9">
        <f t="shared" si="7"/>
        <v>44203</v>
      </c>
      <c r="E13" s="25">
        <f>IF(C13="","",IF(C13=0,0,D13/C13*100))</f>
        <v>29.308641484163132</v>
      </c>
      <c r="F13" s="11">
        <v>92227</v>
      </c>
      <c r="G13" s="11">
        <v>71513</v>
      </c>
      <c r="H13" s="11">
        <v>15992</v>
      </c>
      <c r="I13" s="27">
        <f>IF(G13="","",IF(G13=0,0,H13/G13*100))</f>
        <v>22.362367681400585</v>
      </c>
      <c r="J13" s="11">
        <v>98061</v>
      </c>
      <c r="K13" s="11">
        <v>76128</v>
      </c>
      <c r="L13" s="11">
        <v>27696</v>
      </c>
      <c r="M13" s="27">
        <f>IF(K13="","",IF(K13=0,0,L13/K13*100))</f>
        <v>36.38083228247162</v>
      </c>
      <c r="N13" s="10">
        <v>3834</v>
      </c>
      <c r="O13" s="10">
        <v>3178</v>
      </c>
      <c r="P13" s="10">
        <v>515</v>
      </c>
      <c r="Q13" s="27">
        <f>IF(O13="","",IF(O13=0,0,P13/O13*100))</f>
        <v>16.20516047828823</v>
      </c>
      <c r="R13" s="23"/>
      <c r="S13" s="23"/>
      <c r="T13" s="23"/>
      <c r="U13" s="23"/>
      <c r="V13" s="23"/>
      <c r="W13" s="23"/>
      <c r="X13" s="23"/>
      <c r="Y13" s="23"/>
    </row>
    <row r="14" spans="1:25" s="8" customFormat="1" ht="88.5" customHeight="1" thickBot="1">
      <c r="A14" s="29">
        <v>2010</v>
      </c>
      <c r="B14" s="17">
        <f t="shared" si="7"/>
        <v>212251</v>
      </c>
      <c r="C14" s="17">
        <f t="shared" si="7"/>
        <v>164065</v>
      </c>
      <c r="D14" s="17">
        <f t="shared" si="7"/>
        <v>45355</v>
      </c>
      <c r="E14" s="24">
        <f>IF(C14="","",IF(C14=0,0,D14/C14*100))</f>
        <v>27.6445311309542</v>
      </c>
      <c r="F14" s="18">
        <v>98070</v>
      </c>
      <c r="G14" s="18">
        <v>75398</v>
      </c>
      <c r="H14" s="18">
        <v>18469</v>
      </c>
      <c r="I14" s="26">
        <f>IF(G14="","",IF(G14=0,0,H14/G14*100))</f>
        <v>24.49534470410356</v>
      </c>
      <c r="J14" s="18">
        <v>109927</v>
      </c>
      <c r="K14" s="18">
        <v>85019</v>
      </c>
      <c r="L14" s="18">
        <v>25936</v>
      </c>
      <c r="M14" s="26">
        <f>IF(K14="","",IF(K14=0,0,L14/K14*100))</f>
        <v>30.506122160928733</v>
      </c>
      <c r="N14" s="19">
        <v>4254</v>
      </c>
      <c r="O14" s="19">
        <v>3648</v>
      </c>
      <c r="P14" s="19">
        <v>950</v>
      </c>
      <c r="Q14" s="26">
        <f>IF(O14="","",IF(O14=0,0,P14/O14*100))</f>
        <v>26.041666666666668</v>
      </c>
      <c r="R14" s="23"/>
      <c r="S14" s="23"/>
      <c r="T14" s="23"/>
      <c r="U14" s="23"/>
      <c r="V14" s="23"/>
      <c r="W14" s="23"/>
      <c r="X14" s="23"/>
      <c r="Y14" s="23"/>
    </row>
    <row r="15" spans="1:18" s="6" customFormat="1" ht="15.75" customHeight="1" thickTop="1">
      <c r="A15" s="35"/>
      <c r="B15" s="35"/>
      <c r="C15" s="35"/>
      <c r="D15" s="15"/>
      <c r="E15" s="15"/>
      <c r="F15" s="15"/>
      <c r="G15" s="15"/>
      <c r="H15" s="15"/>
      <c r="I15" s="36"/>
      <c r="J15" s="36"/>
      <c r="K15" s="36"/>
      <c r="L15" s="36"/>
      <c r="M15" s="15"/>
      <c r="N15" s="15"/>
      <c r="O15" s="16"/>
      <c r="P15" s="16"/>
      <c r="Q15" s="16"/>
      <c r="R15" s="8"/>
    </row>
    <row r="16" spans="1:5" s="6" customFormat="1" ht="31.5" customHeight="1">
      <c r="A16" s="37" t="s">
        <v>11</v>
      </c>
      <c r="B16" s="37"/>
      <c r="C16" s="37"/>
      <c r="D16" s="37"/>
      <c r="E16" s="37"/>
    </row>
    <row r="17" s="6" customFormat="1" ht="31.5" customHeight="1"/>
    <row r="18" s="6" customFormat="1" ht="31.5" customHeight="1"/>
    <row r="19" s="6" customFormat="1" ht="31.5" customHeight="1"/>
    <row r="20" s="6" customFormat="1" ht="31.5" customHeight="1"/>
    <row r="21" s="6" customFormat="1" ht="31.5" customHeight="1"/>
    <row r="22" s="6" customFormat="1" ht="31.5" customHeight="1"/>
    <row r="23" s="6" customFormat="1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</sheetData>
  <sheetProtection/>
  <mergeCells count="10">
    <mergeCell ref="A2:H2"/>
    <mergeCell ref="A16:E16"/>
    <mergeCell ref="A3:A4"/>
    <mergeCell ref="B3:E3"/>
    <mergeCell ref="N3:Q3"/>
    <mergeCell ref="A1:H1"/>
    <mergeCell ref="A15:C15"/>
    <mergeCell ref="I15:L15"/>
    <mergeCell ref="J3:M3"/>
    <mergeCell ref="F3:H3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scale="56" r:id="rId1"/>
  <headerFooter alignWithMargins="0">
    <oddFooter>&amp;C&amp;20- &amp;21&amp;P &amp;20-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c296_林錦鈺</cp:lastModifiedBy>
  <cp:lastPrinted>2011-07-28T04:01:44Z</cp:lastPrinted>
  <dcterms:created xsi:type="dcterms:W3CDTF">2006-06-21T07:11:51Z</dcterms:created>
  <dcterms:modified xsi:type="dcterms:W3CDTF">2011-07-28T04:01:54Z</dcterms:modified>
  <cp:category/>
  <cp:version/>
  <cp:contentType/>
  <cp:contentStatus/>
</cp:coreProperties>
</file>