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<sst xmlns="http://schemas.openxmlformats.org/spreadsheetml/2006/main" count="247" uniqueCount="74">
  <si>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</si>
  <si>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</si>
  <si>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</si>
  <si>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</si>
  <si>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</si>
  <si>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</si>
  <si>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</si>
  <si>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</si>
  <si>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</si>
  <si>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</si>
  <si>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</si>
  <si>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</si>
  <si>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</si>
  <si>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</si>
  <si>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</si>
  <si>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</si>
  <si>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</si>
  <si>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</si>
  <si>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</si>
  <si>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</si>
  <si>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</si>
  <si>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</si>
  <si>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</si>
  <si>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</si>
  <si>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</si>
  <si>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</si>
  <si>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</si>
  <si>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</si>
  <si>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</si>
  <si>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</si>
  <si>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</si>
  <si>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</si>
  <si>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</si>
  <si>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</si>
  <si>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</si>
  <si>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t>人數</t>
  </si>
  <si>
    <t>百分比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</si>
  <si>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</si>
  <si>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</si>
  <si>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</si>
  <si>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</si>
  <si>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</si>
  <si>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</si>
  <si>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</si>
  <si>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</si>
  <si>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</si>
  <si>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</si>
  <si>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</si>
  <si>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>(5) Public Service Pension 
      Fund Supervisory Board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</si>
  <si>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</si>
  <si>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</si>
  <si>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</si>
  <si>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</si>
  <si>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t xml:space="preserve"> Source : All Civil Servants Database.</t>
  </si>
  <si>
    <r>
      <t>資料來源：全國公務人力資料庫。</t>
    </r>
    <r>
      <rPr>
        <sz val="18"/>
        <rFont val="Times New Roman"/>
        <family val="1"/>
      </rPr>
      <t xml:space="preserve">                    </t>
    </r>
  </si>
  <si>
    <r>
      <t xml:space="preserve">平均年齡
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</si>
  <si>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t>總  計</t>
  </si>
  <si>
    <t>　政務人員</t>
  </si>
  <si>
    <t>　簡任(派)</t>
  </si>
  <si>
    <t>　薦任(派)</t>
  </si>
  <si>
    <t>　委任(派)</t>
  </si>
  <si>
    <t>　雇員</t>
  </si>
  <si>
    <t>(1) Examination Yuan</t>
  </si>
  <si>
    <t>(2) Ministry of Examination</t>
  </si>
  <si>
    <t xml:space="preserve">    Senior Rank (Detail)</t>
  </si>
  <si>
    <t xml:space="preserve">    Junior Rank (Detail)</t>
  </si>
  <si>
    <t xml:space="preserve">    Elementary Rank  (Detail)</t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</si>
  <si>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</si>
  <si>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</si>
  <si>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</si>
  <si>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</si>
  <si>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</si>
  <si>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>中華民國</t>
    </r>
    <r>
      <rPr>
        <sz val="20"/>
        <rFont val="Times New Roman"/>
        <family val="1"/>
      </rPr>
      <t>110</t>
    </r>
    <r>
      <rPr>
        <sz val="20"/>
        <rFont val="標楷體"/>
        <family val="4"/>
      </rPr>
      <t>年底</t>
    </r>
  </si>
  <si>
    <t xml:space="preserve"> End of 2021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</si>
</sst>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  <numFmt numFmtId="218" formatCode="###\ ##0"/>
    <numFmt numFmtId="219" formatCode="###\ ##0;\-###\ ##0;&quot;     －&quot;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1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horizontal="center" vertical="center"/>
    </xf>
    <xf numFmtId="217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17" fontId="11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3" fillId="0" borderId="0" xfId="0" applyNumberFormat="1" applyFont="1" applyAlignment="1">
      <alignment vertical="center"/>
    </xf>
    <xf numFmtId="212" fontId="21" fillId="0" borderId="23" xfId="0" applyNumberFormat="1" applyFont="1" applyBorder="1" applyAlignment="1">
      <alignment vertical="center" wrapText="1"/>
    </xf>
    <xf numFmtId="216" fontId="20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5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217" fontId="5" fillId="0" borderId="0" xfId="0" applyNumberFormat="1" applyFont="1" applyAlignment="1">
      <alignment/>
    </xf>
    <xf numFmtId="215" fontId="7" fillId="0" borderId="0" xfId="0" applyNumberFormat="1" applyFont="1" applyFill="1" applyBorder="1" applyAlignment="1">
      <alignment horizontal="right"/>
    </xf>
    <xf numFmtId="49" fontId="6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5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distributed" vertical="center" wrapText="1"/>
    </xf>
    <xf numFmtId="0" fontId="20" fillId="0" borderId="25" xfId="0" applyNumberFormat="1" applyFont="1" applyBorder="1" applyAlignment="1">
      <alignment horizontal="distributed"/>
    </xf>
    <xf numFmtId="21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tabSelected="1" view="pageBreakPreview" zoomScale="50" zoomScaleNormal="5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32.875" style="43" customWidth="1"/>
    <col min="2" max="2" width="43.875" style="43" customWidth="1"/>
    <col min="3" max="4" width="14.625" style="48" customWidth="1"/>
    <col min="5" max="6" width="15.125" style="48" customWidth="1"/>
    <col min="7" max="7" width="14.50390625" style="48" customWidth="1"/>
    <col min="8" max="8" width="15.125" style="48" customWidth="1"/>
    <col min="9" max="16" width="20.625" style="48" customWidth="1"/>
    <col min="17" max="17" width="34.625" style="43" customWidth="1"/>
    <col min="18" max="18" width="44.875" style="43" customWidth="1"/>
    <col min="19" max="22" width="20.625" style="48" customWidth="1"/>
    <col min="23" max="23" width="18.125" style="48" customWidth="1"/>
    <col min="24" max="24" width="19.125" style="48" customWidth="1"/>
    <col min="25" max="25" width="18.125" style="48" customWidth="1"/>
    <col min="26" max="26" width="19.125" style="48" customWidth="1"/>
    <col min="27" max="27" width="18.125" style="48" customWidth="1"/>
    <col min="28" max="28" width="19.125" style="48" customWidth="1"/>
    <col min="29" max="29" width="18.125" style="48" customWidth="1"/>
    <col min="30" max="30" width="21.625" style="48" customWidth="1"/>
    <col min="31" max="31" width="17.625" style="48" customWidth="1"/>
    <col min="32" max="32" width="11.125" style="43" bestFit="1" customWidth="1"/>
    <col min="33" max="33" width="15.125" style="43" bestFit="1" customWidth="1"/>
    <col min="34" max="34" width="13.50390625" style="43" customWidth="1"/>
    <col min="35" max="16384" width="9.00390625" style="43" customWidth="1"/>
  </cols>
  <sheetData>
    <row r="1" spans="1:31" s="40" customFormat="1" ht="79.5" customHeight="1">
      <c r="A1" s="71" t="s">
        <v>49</v>
      </c>
      <c r="B1" s="72"/>
      <c r="C1" s="72"/>
      <c r="D1" s="72"/>
      <c r="E1" s="72"/>
      <c r="F1" s="72"/>
      <c r="G1" s="72"/>
      <c r="H1" s="72"/>
      <c r="I1" s="73" t="s">
        <v>50</v>
      </c>
      <c r="J1" s="72"/>
      <c r="K1" s="72"/>
      <c r="L1" s="72"/>
      <c r="M1" s="72"/>
      <c r="N1" s="72"/>
      <c r="O1" s="72"/>
      <c r="P1" s="72"/>
      <c r="Q1" s="71" t="s">
        <v>0</v>
      </c>
      <c r="R1" s="72"/>
      <c r="S1" s="72"/>
      <c r="T1" s="72"/>
      <c r="U1" s="72"/>
      <c r="V1" s="72"/>
      <c r="W1" s="73" t="s">
        <v>51</v>
      </c>
      <c r="X1" s="72"/>
      <c r="Y1" s="72"/>
      <c r="Z1" s="72"/>
      <c r="AA1" s="72"/>
      <c r="AB1" s="72"/>
      <c r="AC1" s="72"/>
      <c r="AD1" s="72"/>
      <c r="AE1" s="72"/>
    </row>
    <row r="2" spans="2:31" s="1" customFormat="1" ht="31.5" customHeight="1" thickBot="1">
      <c r="B2" s="82" t="s">
        <v>72</v>
      </c>
      <c r="C2" s="83"/>
      <c r="D2" s="83"/>
      <c r="E2" s="83"/>
      <c r="F2" s="83"/>
      <c r="G2" s="61" t="s">
        <v>1</v>
      </c>
      <c r="H2" s="87"/>
      <c r="I2" s="3" t="s">
        <v>2</v>
      </c>
      <c r="J2" s="3"/>
      <c r="K2" s="88" t="s">
        <v>73</v>
      </c>
      <c r="L2" s="88"/>
      <c r="M2" s="88"/>
      <c r="N2" s="88"/>
      <c r="O2" s="3"/>
      <c r="P2" s="2" t="s">
        <v>3</v>
      </c>
      <c r="R2" s="61" t="s">
        <v>72</v>
      </c>
      <c r="S2" s="62"/>
      <c r="T2" s="41"/>
      <c r="U2" s="42"/>
      <c r="V2" s="25" t="s">
        <v>1</v>
      </c>
      <c r="W2" s="3" t="s">
        <v>2</v>
      </c>
      <c r="X2" s="39"/>
      <c r="Y2" s="88" t="str">
        <f>K2</f>
        <v> End of 2021</v>
      </c>
      <c r="Z2" s="88"/>
      <c r="AA2" s="88"/>
      <c r="AB2" s="88"/>
      <c r="AC2" s="88"/>
      <c r="AD2" s="3"/>
      <c r="AE2" s="2" t="s">
        <v>3</v>
      </c>
    </row>
    <row r="3" spans="1:31" ht="34.5" customHeight="1" thickBot="1" thickTop="1">
      <c r="A3" s="76" t="s">
        <v>4</v>
      </c>
      <c r="B3" s="77"/>
      <c r="C3" s="89" t="s">
        <v>5</v>
      </c>
      <c r="D3" s="90"/>
      <c r="E3" s="84" t="s">
        <v>6</v>
      </c>
      <c r="F3" s="85"/>
      <c r="G3" s="74" t="s">
        <v>52</v>
      </c>
      <c r="H3" s="75"/>
      <c r="I3" s="86" t="s">
        <v>7</v>
      </c>
      <c r="J3" s="74"/>
      <c r="K3" s="74"/>
      <c r="L3" s="74"/>
      <c r="M3" s="74"/>
      <c r="N3" s="74"/>
      <c r="O3" s="26" t="s">
        <v>8</v>
      </c>
      <c r="P3" s="27"/>
      <c r="Q3" s="93" t="s">
        <v>9</v>
      </c>
      <c r="R3" s="94"/>
      <c r="S3" s="99" t="s">
        <v>10</v>
      </c>
      <c r="T3" s="100"/>
      <c r="U3" s="100"/>
      <c r="V3" s="100"/>
      <c r="W3" s="101" t="s">
        <v>8</v>
      </c>
      <c r="X3" s="102"/>
      <c r="Y3" s="102"/>
      <c r="Z3" s="102"/>
      <c r="AA3" s="102"/>
      <c r="AB3" s="102"/>
      <c r="AC3" s="102"/>
      <c r="AD3" s="102"/>
      <c r="AE3" s="102"/>
    </row>
    <row r="4" spans="1:31" ht="45" customHeight="1" thickBot="1">
      <c r="A4" s="78"/>
      <c r="B4" s="79"/>
      <c r="C4" s="91"/>
      <c r="D4" s="92"/>
      <c r="E4" s="18" t="s">
        <v>11</v>
      </c>
      <c r="F4" s="19" t="s">
        <v>12</v>
      </c>
      <c r="G4" s="18" t="s">
        <v>13</v>
      </c>
      <c r="H4" s="17" t="s">
        <v>14</v>
      </c>
      <c r="I4" s="16" t="s">
        <v>15</v>
      </c>
      <c r="J4" s="17" t="s">
        <v>16</v>
      </c>
      <c r="K4" s="16" t="s">
        <v>17</v>
      </c>
      <c r="L4" s="17" t="s">
        <v>18</v>
      </c>
      <c r="M4" s="16" t="s">
        <v>19</v>
      </c>
      <c r="N4" s="17" t="s">
        <v>20</v>
      </c>
      <c r="O4" s="15" t="s">
        <v>21</v>
      </c>
      <c r="P4" s="17" t="s">
        <v>22</v>
      </c>
      <c r="Q4" s="95"/>
      <c r="R4" s="96"/>
      <c r="S4" s="16" t="s">
        <v>23</v>
      </c>
      <c r="T4" s="17" t="s">
        <v>24</v>
      </c>
      <c r="U4" s="16" t="s">
        <v>25</v>
      </c>
      <c r="V4" s="17" t="s">
        <v>26</v>
      </c>
      <c r="W4" s="16" t="s">
        <v>27</v>
      </c>
      <c r="X4" s="28" t="s">
        <v>28</v>
      </c>
      <c r="Y4" s="16" t="s">
        <v>29</v>
      </c>
      <c r="Z4" s="9" t="s">
        <v>30</v>
      </c>
      <c r="AA4" s="15" t="s">
        <v>31</v>
      </c>
      <c r="AB4" s="9" t="s">
        <v>32</v>
      </c>
      <c r="AC4" s="15" t="s">
        <v>33</v>
      </c>
      <c r="AD4" s="29" t="s">
        <v>34</v>
      </c>
      <c r="AE4" s="49" t="s">
        <v>55</v>
      </c>
    </row>
    <row r="5" spans="1:31" ht="24" customHeight="1">
      <c r="A5" s="78"/>
      <c r="B5" s="79"/>
      <c r="C5" s="20" t="s">
        <v>35</v>
      </c>
      <c r="D5" s="21" t="s">
        <v>36</v>
      </c>
      <c r="E5" s="20" t="s">
        <v>35</v>
      </c>
      <c r="F5" s="21" t="s">
        <v>36</v>
      </c>
      <c r="G5" s="20" t="s">
        <v>35</v>
      </c>
      <c r="H5" s="22" t="s">
        <v>36</v>
      </c>
      <c r="I5" s="12" t="s">
        <v>35</v>
      </c>
      <c r="J5" s="13" t="s">
        <v>36</v>
      </c>
      <c r="K5" s="14" t="s">
        <v>35</v>
      </c>
      <c r="L5" s="13" t="s">
        <v>36</v>
      </c>
      <c r="M5" s="14" t="s">
        <v>35</v>
      </c>
      <c r="N5" s="13" t="s">
        <v>36</v>
      </c>
      <c r="O5" s="14" t="s">
        <v>35</v>
      </c>
      <c r="P5" s="13" t="s">
        <v>36</v>
      </c>
      <c r="Q5" s="95"/>
      <c r="R5" s="96"/>
      <c r="S5" s="12" t="s">
        <v>35</v>
      </c>
      <c r="T5" s="13" t="s">
        <v>36</v>
      </c>
      <c r="U5" s="14" t="s">
        <v>35</v>
      </c>
      <c r="V5" s="13" t="s">
        <v>36</v>
      </c>
      <c r="W5" s="12" t="s">
        <v>35</v>
      </c>
      <c r="X5" s="13" t="s">
        <v>36</v>
      </c>
      <c r="Y5" s="12" t="s">
        <v>35</v>
      </c>
      <c r="Z5" s="13" t="s">
        <v>36</v>
      </c>
      <c r="AA5" s="14" t="s">
        <v>35</v>
      </c>
      <c r="AB5" s="13" t="s">
        <v>36</v>
      </c>
      <c r="AC5" s="14" t="s">
        <v>35</v>
      </c>
      <c r="AD5" s="23" t="s">
        <v>36</v>
      </c>
      <c r="AE5" s="30" t="s">
        <v>37</v>
      </c>
    </row>
    <row r="6" spans="1:31" ht="24" customHeight="1" thickBot="1">
      <c r="A6" s="80"/>
      <c r="B6" s="81"/>
      <c r="C6" s="11" t="s">
        <v>38</v>
      </c>
      <c r="D6" s="10" t="s">
        <v>39</v>
      </c>
      <c r="E6" s="11" t="s">
        <v>38</v>
      </c>
      <c r="F6" s="10" t="s">
        <v>39</v>
      </c>
      <c r="G6" s="11" t="s">
        <v>38</v>
      </c>
      <c r="H6" s="10" t="s">
        <v>39</v>
      </c>
      <c r="I6" s="10" t="s">
        <v>38</v>
      </c>
      <c r="J6" s="10" t="s">
        <v>39</v>
      </c>
      <c r="K6" s="11" t="s">
        <v>38</v>
      </c>
      <c r="L6" s="10" t="s">
        <v>39</v>
      </c>
      <c r="M6" s="11" t="s">
        <v>38</v>
      </c>
      <c r="N6" s="10" t="s">
        <v>39</v>
      </c>
      <c r="O6" s="11" t="s">
        <v>38</v>
      </c>
      <c r="P6" s="10" t="s">
        <v>39</v>
      </c>
      <c r="Q6" s="97"/>
      <c r="R6" s="98"/>
      <c r="S6" s="8" t="s">
        <v>38</v>
      </c>
      <c r="T6" s="5" t="s">
        <v>39</v>
      </c>
      <c r="U6" s="4" t="s">
        <v>38</v>
      </c>
      <c r="V6" s="5" t="s">
        <v>39</v>
      </c>
      <c r="W6" s="8" t="s">
        <v>38</v>
      </c>
      <c r="X6" s="5" t="s">
        <v>39</v>
      </c>
      <c r="Y6" s="8" t="s">
        <v>38</v>
      </c>
      <c r="Z6" s="5" t="s">
        <v>39</v>
      </c>
      <c r="AA6" s="4" t="s">
        <v>38</v>
      </c>
      <c r="AB6" s="5" t="s">
        <v>39</v>
      </c>
      <c r="AC6" s="4" t="s">
        <v>38</v>
      </c>
      <c r="AD6" s="24" t="s">
        <v>39</v>
      </c>
      <c r="AE6" s="31" t="s">
        <v>40</v>
      </c>
    </row>
    <row r="7" spans="1:34" s="44" customFormat="1" ht="34.5" customHeight="1" thickTop="1">
      <c r="A7" s="51" t="s">
        <v>56</v>
      </c>
      <c r="B7" s="52" t="s">
        <v>41</v>
      </c>
      <c r="C7" s="33">
        <v>835</v>
      </c>
      <c r="D7" s="34">
        <f aca="true" t="shared" si="0" ref="D7:D42">IF($C7=0,"-",C7/$C7*100)</f>
        <v>100</v>
      </c>
      <c r="E7" s="33">
        <v>287</v>
      </c>
      <c r="F7" s="34">
        <f aca="true" t="shared" si="1" ref="F7:F42">IF($C7=0,"-",E7/$C7*100)</f>
        <v>34.371257485029936</v>
      </c>
      <c r="G7" s="33">
        <v>548</v>
      </c>
      <c r="H7" s="34">
        <f aca="true" t="shared" si="2" ref="H7:H42">IF($C7=0,"-",G7/$C7*100)</f>
        <v>65.62874251497006</v>
      </c>
      <c r="I7" s="33">
        <v>4</v>
      </c>
      <c r="J7" s="34">
        <f aca="true" t="shared" si="3" ref="J7:J42">IF($C7=0,"-",I7/$C7*100)</f>
        <v>0.47904191616766467</v>
      </c>
      <c r="K7" s="33">
        <v>31</v>
      </c>
      <c r="L7" s="34">
        <f aca="true" t="shared" si="4" ref="L7:L42">IF($C7=0,"-",K7/$C7*100)</f>
        <v>3.7125748502994016</v>
      </c>
      <c r="M7" s="33">
        <v>57</v>
      </c>
      <c r="N7" s="34">
        <f aca="true" t="shared" si="5" ref="N7:N42">IF($C7=0,"-",M7/$C7*100)</f>
        <v>6.826347305389222</v>
      </c>
      <c r="O7" s="33">
        <v>118</v>
      </c>
      <c r="P7" s="34">
        <f aca="true" t="shared" si="6" ref="P7:P42">IF($C7=0,"-",O7/$C7*100)</f>
        <v>14.131736526946106</v>
      </c>
      <c r="Q7" s="51" t="s">
        <v>56</v>
      </c>
      <c r="R7" s="52" t="s">
        <v>41</v>
      </c>
      <c r="S7" s="33">
        <v>144</v>
      </c>
      <c r="T7" s="34">
        <f aca="true" t="shared" si="7" ref="T7:T42">IF($C7=0,"-",S7/$C7*100)</f>
        <v>17.24550898203593</v>
      </c>
      <c r="U7" s="33">
        <v>135</v>
      </c>
      <c r="V7" s="34">
        <f aca="true" t="shared" si="8" ref="V7:V42">IF($C7=0,"-",U7/$C7*100)</f>
        <v>16.16766467065868</v>
      </c>
      <c r="W7" s="33">
        <v>152</v>
      </c>
      <c r="X7" s="34">
        <f aca="true" t="shared" si="9" ref="X7:X42">IF($C7=0,"-",W7/$C7*100)</f>
        <v>18.20359281437126</v>
      </c>
      <c r="Y7" s="33">
        <v>117</v>
      </c>
      <c r="Z7" s="34">
        <f aca="true" t="shared" si="10" ref="Z7:Z42">IF($C7=0,"-",Y7/$C7*100)</f>
        <v>14.011976047904193</v>
      </c>
      <c r="AA7" s="33">
        <v>64</v>
      </c>
      <c r="AB7" s="34">
        <f aca="true" t="shared" si="11" ref="AB7:AB42">IF($C7=0,"-",AA7/$C7*100)</f>
        <v>7.664670658682635</v>
      </c>
      <c r="AC7" s="33">
        <v>13</v>
      </c>
      <c r="AD7" s="34">
        <f aca="true" t="shared" si="12" ref="AD7:AD42">IF($C7=0,"-",AC7/$C7*100)</f>
        <v>1.5568862275449102</v>
      </c>
      <c r="AE7" s="34">
        <v>46.7</v>
      </c>
      <c r="AF7" s="59"/>
      <c r="AG7" s="50"/>
      <c r="AH7" s="50"/>
    </row>
    <row r="8" spans="1:34" ht="28.5" customHeight="1">
      <c r="A8" s="53" t="s">
        <v>57</v>
      </c>
      <c r="B8" s="54" t="s">
        <v>42</v>
      </c>
      <c r="C8" s="33">
        <v>22</v>
      </c>
      <c r="D8" s="34">
        <f t="shared" si="0"/>
        <v>100</v>
      </c>
      <c r="E8" s="60">
        <v>16</v>
      </c>
      <c r="F8" s="32">
        <f t="shared" si="1"/>
        <v>72.72727272727273</v>
      </c>
      <c r="G8" s="60">
        <v>6</v>
      </c>
      <c r="H8" s="32">
        <f t="shared" si="2"/>
        <v>27.27272727272727</v>
      </c>
      <c r="I8" s="60">
        <v>0</v>
      </c>
      <c r="J8" s="32">
        <f t="shared" si="3"/>
        <v>0</v>
      </c>
      <c r="K8" s="60">
        <v>0</v>
      </c>
      <c r="L8" s="32">
        <f t="shared" si="4"/>
        <v>0</v>
      </c>
      <c r="M8" s="60">
        <v>0</v>
      </c>
      <c r="N8" s="32">
        <f t="shared" si="5"/>
        <v>0</v>
      </c>
      <c r="O8" s="60">
        <v>0</v>
      </c>
      <c r="P8" s="32">
        <f t="shared" si="6"/>
        <v>0</v>
      </c>
      <c r="Q8" s="53" t="s">
        <v>57</v>
      </c>
      <c r="R8" s="54" t="s">
        <v>42</v>
      </c>
      <c r="S8" s="60">
        <v>0</v>
      </c>
      <c r="T8" s="32">
        <f t="shared" si="7"/>
        <v>0</v>
      </c>
      <c r="U8" s="60">
        <v>0</v>
      </c>
      <c r="V8" s="32">
        <f t="shared" si="8"/>
        <v>0</v>
      </c>
      <c r="W8" s="60">
        <v>3</v>
      </c>
      <c r="X8" s="32">
        <f t="shared" si="9"/>
        <v>13.636363636363635</v>
      </c>
      <c r="Y8" s="60">
        <v>8</v>
      </c>
      <c r="Z8" s="32">
        <f t="shared" si="10"/>
        <v>36.36363636363637</v>
      </c>
      <c r="AA8" s="60">
        <v>2</v>
      </c>
      <c r="AB8" s="32">
        <f t="shared" si="11"/>
        <v>9.090909090909092</v>
      </c>
      <c r="AC8" s="60">
        <v>9</v>
      </c>
      <c r="AD8" s="32">
        <f t="shared" si="12"/>
        <v>40.909090909090914</v>
      </c>
      <c r="AE8" s="32">
        <v>61.18</v>
      </c>
      <c r="AF8" s="59"/>
      <c r="AG8" s="50"/>
      <c r="AH8" s="50"/>
    </row>
    <row r="9" spans="1:34" ht="28.5" customHeight="1">
      <c r="A9" s="53" t="s">
        <v>58</v>
      </c>
      <c r="B9" s="54" t="s">
        <v>64</v>
      </c>
      <c r="C9" s="33">
        <f aca="true" t="shared" si="13" ref="C9:C42">SUM(E9,G9)</f>
        <v>168</v>
      </c>
      <c r="D9" s="34">
        <f t="shared" si="0"/>
        <v>100</v>
      </c>
      <c r="E9" s="60">
        <v>76</v>
      </c>
      <c r="F9" s="32">
        <f t="shared" si="1"/>
        <v>45.23809523809524</v>
      </c>
      <c r="G9" s="60">
        <v>92</v>
      </c>
      <c r="H9" s="32">
        <f t="shared" si="2"/>
        <v>54.761904761904766</v>
      </c>
      <c r="I9" s="60">
        <v>0</v>
      </c>
      <c r="J9" s="32">
        <f t="shared" si="3"/>
        <v>0</v>
      </c>
      <c r="K9" s="60">
        <v>0</v>
      </c>
      <c r="L9" s="32">
        <f t="shared" si="4"/>
        <v>0</v>
      </c>
      <c r="M9" s="60">
        <v>0</v>
      </c>
      <c r="N9" s="32">
        <f t="shared" si="5"/>
        <v>0</v>
      </c>
      <c r="O9" s="60">
        <v>0</v>
      </c>
      <c r="P9" s="32">
        <f t="shared" si="6"/>
        <v>0</v>
      </c>
      <c r="Q9" s="53" t="s">
        <v>58</v>
      </c>
      <c r="R9" s="54" t="s">
        <v>64</v>
      </c>
      <c r="S9" s="60">
        <v>6</v>
      </c>
      <c r="T9" s="32">
        <f t="shared" si="7"/>
        <v>3.571428571428571</v>
      </c>
      <c r="U9" s="60">
        <v>25</v>
      </c>
      <c r="V9" s="32">
        <f t="shared" si="8"/>
        <v>14.880952380952381</v>
      </c>
      <c r="W9" s="60">
        <v>45</v>
      </c>
      <c r="X9" s="32">
        <f t="shared" si="9"/>
        <v>26.785714285714285</v>
      </c>
      <c r="Y9" s="60">
        <v>50</v>
      </c>
      <c r="Z9" s="32">
        <f t="shared" si="10"/>
        <v>29.761904761904763</v>
      </c>
      <c r="AA9" s="60">
        <v>38</v>
      </c>
      <c r="AB9" s="32">
        <f t="shared" si="11"/>
        <v>22.61904761904762</v>
      </c>
      <c r="AC9" s="60">
        <v>4</v>
      </c>
      <c r="AD9" s="32">
        <f t="shared" si="12"/>
        <v>2.380952380952381</v>
      </c>
      <c r="AE9" s="32">
        <v>55.31</v>
      </c>
      <c r="AF9" s="59"/>
      <c r="AG9" s="50"/>
      <c r="AH9" s="50"/>
    </row>
    <row r="10" spans="1:34" ht="28.5" customHeight="1">
      <c r="A10" s="53" t="s">
        <v>59</v>
      </c>
      <c r="B10" s="54" t="s">
        <v>65</v>
      </c>
      <c r="C10" s="33">
        <f t="shared" si="13"/>
        <v>553</v>
      </c>
      <c r="D10" s="34">
        <f t="shared" si="0"/>
        <v>100</v>
      </c>
      <c r="E10" s="60">
        <v>166</v>
      </c>
      <c r="F10" s="32">
        <f t="shared" si="1"/>
        <v>30.018083182640144</v>
      </c>
      <c r="G10" s="60">
        <v>387</v>
      </c>
      <c r="H10" s="32">
        <f t="shared" si="2"/>
        <v>69.98191681735986</v>
      </c>
      <c r="I10" s="60">
        <v>3</v>
      </c>
      <c r="J10" s="32">
        <f t="shared" si="3"/>
        <v>0.5424954792043399</v>
      </c>
      <c r="K10" s="60">
        <v>29</v>
      </c>
      <c r="L10" s="32">
        <f t="shared" si="4"/>
        <v>5.244122965641953</v>
      </c>
      <c r="M10" s="60">
        <v>47</v>
      </c>
      <c r="N10" s="32">
        <f t="shared" si="5"/>
        <v>8.499095840867993</v>
      </c>
      <c r="O10" s="60">
        <v>101</v>
      </c>
      <c r="P10" s="32">
        <f t="shared" si="6"/>
        <v>18.264014466546115</v>
      </c>
      <c r="Q10" s="53" t="s">
        <v>59</v>
      </c>
      <c r="R10" s="54" t="s">
        <v>65</v>
      </c>
      <c r="S10" s="60">
        <v>124</v>
      </c>
      <c r="T10" s="32">
        <f t="shared" si="7"/>
        <v>22.423146473779383</v>
      </c>
      <c r="U10" s="60">
        <v>95</v>
      </c>
      <c r="V10" s="32">
        <f t="shared" si="8"/>
        <v>17.17902350813743</v>
      </c>
      <c r="W10" s="60">
        <v>89</v>
      </c>
      <c r="X10" s="32">
        <f t="shared" si="9"/>
        <v>16.09403254972875</v>
      </c>
      <c r="Y10" s="60">
        <v>49</v>
      </c>
      <c r="Z10" s="32">
        <f t="shared" si="10"/>
        <v>8.860759493670885</v>
      </c>
      <c r="AA10" s="60">
        <v>16</v>
      </c>
      <c r="AB10" s="32">
        <f t="shared" si="11"/>
        <v>2.8933092224231465</v>
      </c>
      <c r="AC10" s="60">
        <v>0</v>
      </c>
      <c r="AD10" s="32">
        <f t="shared" si="12"/>
        <v>0</v>
      </c>
      <c r="AE10" s="32">
        <v>43.73</v>
      </c>
      <c r="AF10" s="59"/>
      <c r="AG10" s="50"/>
      <c r="AH10" s="50"/>
    </row>
    <row r="11" spans="1:34" ht="28.5" customHeight="1">
      <c r="A11" s="53" t="s">
        <v>60</v>
      </c>
      <c r="B11" s="54" t="s">
        <v>66</v>
      </c>
      <c r="C11" s="33">
        <f t="shared" si="13"/>
        <v>92</v>
      </c>
      <c r="D11" s="34">
        <f t="shared" si="0"/>
        <v>100</v>
      </c>
      <c r="E11" s="60">
        <v>29</v>
      </c>
      <c r="F11" s="32">
        <f t="shared" si="1"/>
        <v>31.521739130434785</v>
      </c>
      <c r="G11" s="60">
        <v>63</v>
      </c>
      <c r="H11" s="32">
        <f t="shared" si="2"/>
        <v>68.47826086956522</v>
      </c>
      <c r="I11" s="60">
        <v>1</v>
      </c>
      <c r="J11" s="32">
        <f t="shared" si="3"/>
        <v>1.0869565217391304</v>
      </c>
      <c r="K11" s="60">
        <v>2</v>
      </c>
      <c r="L11" s="32">
        <f t="shared" si="4"/>
        <v>2.1739130434782608</v>
      </c>
      <c r="M11" s="60">
        <v>10</v>
      </c>
      <c r="N11" s="32">
        <f t="shared" si="5"/>
        <v>10.869565217391305</v>
      </c>
      <c r="O11" s="60">
        <v>17</v>
      </c>
      <c r="P11" s="32">
        <f t="shared" si="6"/>
        <v>18.478260869565215</v>
      </c>
      <c r="Q11" s="53" t="s">
        <v>60</v>
      </c>
      <c r="R11" s="54" t="s">
        <v>66</v>
      </c>
      <c r="S11" s="60">
        <v>14</v>
      </c>
      <c r="T11" s="32">
        <f t="shared" si="7"/>
        <v>15.217391304347828</v>
      </c>
      <c r="U11" s="60">
        <v>15</v>
      </c>
      <c r="V11" s="32">
        <f t="shared" si="8"/>
        <v>16.304347826086957</v>
      </c>
      <c r="W11" s="60">
        <v>15</v>
      </c>
      <c r="X11" s="32">
        <f t="shared" si="9"/>
        <v>16.304347826086957</v>
      </c>
      <c r="Y11" s="60">
        <v>10</v>
      </c>
      <c r="Z11" s="32">
        <f t="shared" si="10"/>
        <v>10.869565217391305</v>
      </c>
      <c r="AA11" s="60">
        <v>8</v>
      </c>
      <c r="AB11" s="32">
        <f t="shared" si="11"/>
        <v>8.695652173913043</v>
      </c>
      <c r="AC11" s="60">
        <v>0</v>
      </c>
      <c r="AD11" s="32">
        <f t="shared" si="12"/>
        <v>0</v>
      </c>
      <c r="AE11" s="32">
        <v>45.4</v>
      </c>
      <c r="AF11" s="59"/>
      <c r="AG11" s="50"/>
      <c r="AH11" s="50"/>
    </row>
    <row r="12" spans="1:34" ht="28.5" customHeight="1">
      <c r="A12" s="53" t="s">
        <v>61</v>
      </c>
      <c r="B12" s="54" t="s">
        <v>43</v>
      </c>
      <c r="C12" s="33">
        <f t="shared" si="13"/>
        <v>0</v>
      </c>
      <c r="D12" s="34" t="str">
        <f t="shared" si="0"/>
        <v>-</v>
      </c>
      <c r="E12" s="60">
        <v>0</v>
      </c>
      <c r="F12" s="32" t="str">
        <f t="shared" si="1"/>
        <v>-</v>
      </c>
      <c r="G12" s="60">
        <v>0</v>
      </c>
      <c r="H12" s="32" t="str">
        <f t="shared" si="2"/>
        <v>-</v>
      </c>
      <c r="I12" s="60">
        <v>0</v>
      </c>
      <c r="J12" s="32" t="str">
        <f t="shared" si="3"/>
        <v>-</v>
      </c>
      <c r="K12" s="60">
        <v>0</v>
      </c>
      <c r="L12" s="32" t="str">
        <f t="shared" si="4"/>
        <v>-</v>
      </c>
      <c r="M12" s="60">
        <v>0</v>
      </c>
      <c r="N12" s="32" t="str">
        <f t="shared" si="5"/>
        <v>-</v>
      </c>
      <c r="O12" s="60">
        <v>0</v>
      </c>
      <c r="P12" s="32" t="str">
        <f t="shared" si="6"/>
        <v>-</v>
      </c>
      <c r="Q12" s="53" t="s">
        <v>61</v>
      </c>
      <c r="R12" s="54" t="s">
        <v>43</v>
      </c>
      <c r="S12" s="60">
        <v>0</v>
      </c>
      <c r="T12" s="32" t="str">
        <f t="shared" si="7"/>
        <v>-</v>
      </c>
      <c r="U12" s="60">
        <v>0</v>
      </c>
      <c r="V12" s="32" t="str">
        <f t="shared" si="8"/>
        <v>-</v>
      </c>
      <c r="W12" s="60">
        <v>0</v>
      </c>
      <c r="X12" s="32" t="str">
        <f t="shared" si="9"/>
        <v>-</v>
      </c>
      <c r="Y12" s="60">
        <v>0</v>
      </c>
      <c r="Z12" s="32" t="str">
        <f t="shared" si="10"/>
        <v>-</v>
      </c>
      <c r="AA12" s="60">
        <v>0</v>
      </c>
      <c r="AB12" s="32" t="str">
        <f t="shared" si="11"/>
        <v>-</v>
      </c>
      <c r="AC12" s="60">
        <v>0</v>
      </c>
      <c r="AD12" s="32" t="str">
        <f t="shared" si="12"/>
        <v>-</v>
      </c>
      <c r="AE12" s="32">
        <v>0</v>
      </c>
      <c r="AF12" s="59"/>
      <c r="AG12" s="50"/>
      <c r="AH12" s="50"/>
    </row>
    <row r="13" spans="1:34" s="44" customFormat="1" ht="33" customHeight="1">
      <c r="A13" s="51" t="s">
        <v>69</v>
      </c>
      <c r="B13" s="52" t="s">
        <v>62</v>
      </c>
      <c r="C13" s="33">
        <f t="shared" si="13"/>
        <v>114</v>
      </c>
      <c r="D13" s="34">
        <f t="shared" si="0"/>
        <v>100</v>
      </c>
      <c r="E13" s="33">
        <v>48</v>
      </c>
      <c r="F13" s="34">
        <f t="shared" si="1"/>
        <v>42.10526315789473</v>
      </c>
      <c r="G13" s="33">
        <v>66</v>
      </c>
      <c r="H13" s="34">
        <f t="shared" si="2"/>
        <v>57.89473684210527</v>
      </c>
      <c r="I13" s="33">
        <v>0</v>
      </c>
      <c r="J13" s="34">
        <f t="shared" si="3"/>
        <v>0</v>
      </c>
      <c r="K13" s="33">
        <v>0</v>
      </c>
      <c r="L13" s="34">
        <f t="shared" si="4"/>
        <v>0</v>
      </c>
      <c r="M13" s="33">
        <v>6</v>
      </c>
      <c r="N13" s="34">
        <f t="shared" si="5"/>
        <v>5.263157894736842</v>
      </c>
      <c r="O13" s="33">
        <v>15</v>
      </c>
      <c r="P13" s="34">
        <f t="shared" si="6"/>
        <v>13.157894736842104</v>
      </c>
      <c r="Q13" s="51" t="s">
        <v>69</v>
      </c>
      <c r="R13" s="52" t="s">
        <v>44</v>
      </c>
      <c r="S13" s="33">
        <v>21</v>
      </c>
      <c r="T13" s="34">
        <f t="shared" si="7"/>
        <v>18.421052631578945</v>
      </c>
      <c r="U13" s="33">
        <v>13</v>
      </c>
      <c r="V13" s="34">
        <f t="shared" si="8"/>
        <v>11.403508771929824</v>
      </c>
      <c r="W13" s="33">
        <v>24</v>
      </c>
      <c r="X13" s="34">
        <f t="shared" si="9"/>
        <v>21.052631578947366</v>
      </c>
      <c r="Y13" s="33">
        <v>17</v>
      </c>
      <c r="Z13" s="34">
        <f t="shared" si="10"/>
        <v>14.912280701754385</v>
      </c>
      <c r="AA13" s="33">
        <v>9</v>
      </c>
      <c r="AB13" s="34">
        <f t="shared" si="11"/>
        <v>7.894736842105263</v>
      </c>
      <c r="AC13" s="33">
        <v>9</v>
      </c>
      <c r="AD13" s="34">
        <f t="shared" si="12"/>
        <v>7.894736842105263</v>
      </c>
      <c r="AE13" s="34">
        <v>49.31</v>
      </c>
      <c r="AF13" s="59"/>
      <c r="AG13" s="50"/>
      <c r="AH13" s="50"/>
    </row>
    <row r="14" spans="1:34" ht="28.5" customHeight="1">
      <c r="A14" s="53" t="s">
        <v>57</v>
      </c>
      <c r="B14" s="54" t="s">
        <v>42</v>
      </c>
      <c r="C14" s="33">
        <f t="shared" si="13"/>
        <v>12</v>
      </c>
      <c r="D14" s="34">
        <f t="shared" si="0"/>
        <v>100</v>
      </c>
      <c r="E14" s="60">
        <v>7</v>
      </c>
      <c r="F14" s="32">
        <f t="shared" si="1"/>
        <v>58.333333333333336</v>
      </c>
      <c r="G14" s="60">
        <v>5</v>
      </c>
      <c r="H14" s="32">
        <f t="shared" si="2"/>
        <v>41.66666666666667</v>
      </c>
      <c r="I14" s="60">
        <v>0</v>
      </c>
      <c r="J14" s="32">
        <f t="shared" si="3"/>
        <v>0</v>
      </c>
      <c r="K14" s="60">
        <v>0</v>
      </c>
      <c r="L14" s="32">
        <f t="shared" si="4"/>
        <v>0</v>
      </c>
      <c r="M14" s="60">
        <v>0</v>
      </c>
      <c r="N14" s="32">
        <f t="shared" si="5"/>
        <v>0</v>
      </c>
      <c r="O14" s="60">
        <v>0</v>
      </c>
      <c r="P14" s="32">
        <f t="shared" si="6"/>
        <v>0</v>
      </c>
      <c r="Q14" s="53" t="s">
        <v>57</v>
      </c>
      <c r="R14" s="54" t="s">
        <v>42</v>
      </c>
      <c r="S14" s="60">
        <v>0</v>
      </c>
      <c r="T14" s="32">
        <f t="shared" si="7"/>
        <v>0</v>
      </c>
      <c r="U14" s="60">
        <v>0</v>
      </c>
      <c r="V14" s="32">
        <f t="shared" si="8"/>
        <v>0</v>
      </c>
      <c r="W14" s="60">
        <v>1</v>
      </c>
      <c r="X14" s="32">
        <f t="shared" si="9"/>
        <v>8.333333333333332</v>
      </c>
      <c r="Y14" s="60">
        <v>4</v>
      </c>
      <c r="Z14" s="32">
        <f t="shared" si="10"/>
        <v>33.33333333333333</v>
      </c>
      <c r="AA14" s="60">
        <v>0</v>
      </c>
      <c r="AB14" s="32">
        <f t="shared" si="11"/>
        <v>0</v>
      </c>
      <c r="AC14" s="60">
        <v>7</v>
      </c>
      <c r="AD14" s="32">
        <f t="shared" si="12"/>
        <v>58.333333333333336</v>
      </c>
      <c r="AE14" s="32">
        <v>62.92</v>
      </c>
      <c r="AF14" s="59"/>
      <c r="AG14" s="50"/>
      <c r="AH14" s="50"/>
    </row>
    <row r="15" spans="1:34" ht="28.5" customHeight="1">
      <c r="A15" s="53" t="s">
        <v>58</v>
      </c>
      <c r="B15" s="54" t="s">
        <v>64</v>
      </c>
      <c r="C15" s="33">
        <f t="shared" si="13"/>
        <v>26</v>
      </c>
      <c r="D15" s="34">
        <f t="shared" si="0"/>
        <v>100</v>
      </c>
      <c r="E15" s="60">
        <v>14</v>
      </c>
      <c r="F15" s="32">
        <f t="shared" si="1"/>
        <v>53.84615384615385</v>
      </c>
      <c r="G15" s="60">
        <v>12</v>
      </c>
      <c r="H15" s="32">
        <f t="shared" si="2"/>
        <v>46.15384615384615</v>
      </c>
      <c r="I15" s="60">
        <v>0</v>
      </c>
      <c r="J15" s="32">
        <f t="shared" si="3"/>
        <v>0</v>
      </c>
      <c r="K15" s="60">
        <v>0</v>
      </c>
      <c r="L15" s="32">
        <f t="shared" si="4"/>
        <v>0</v>
      </c>
      <c r="M15" s="60">
        <v>0</v>
      </c>
      <c r="N15" s="32">
        <f t="shared" si="5"/>
        <v>0</v>
      </c>
      <c r="O15" s="60">
        <v>0</v>
      </c>
      <c r="P15" s="32">
        <f t="shared" si="6"/>
        <v>0</v>
      </c>
      <c r="Q15" s="53" t="s">
        <v>58</v>
      </c>
      <c r="R15" s="54" t="s">
        <v>64</v>
      </c>
      <c r="S15" s="60">
        <v>2</v>
      </c>
      <c r="T15" s="32">
        <f t="shared" si="7"/>
        <v>7.6923076923076925</v>
      </c>
      <c r="U15" s="60">
        <v>3</v>
      </c>
      <c r="V15" s="32">
        <f t="shared" si="8"/>
        <v>11.538461538461538</v>
      </c>
      <c r="W15" s="60">
        <v>8</v>
      </c>
      <c r="X15" s="32">
        <f t="shared" si="9"/>
        <v>30.76923076923077</v>
      </c>
      <c r="Y15" s="60">
        <v>5</v>
      </c>
      <c r="Z15" s="32">
        <f t="shared" si="10"/>
        <v>19.230769230769234</v>
      </c>
      <c r="AA15" s="60">
        <v>6</v>
      </c>
      <c r="AB15" s="32">
        <f t="shared" si="11"/>
        <v>23.076923076923077</v>
      </c>
      <c r="AC15" s="60">
        <v>2</v>
      </c>
      <c r="AD15" s="32">
        <f t="shared" si="12"/>
        <v>7.6923076923076925</v>
      </c>
      <c r="AE15" s="32">
        <v>55.38</v>
      </c>
      <c r="AF15" s="59"/>
      <c r="AG15" s="50"/>
      <c r="AH15" s="50"/>
    </row>
    <row r="16" spans="1:34" ht="28.5" customHeight="1">
      <c r="A16" s="53" t="s">
        <v>59</v>
      </c>
      <c r="B16" s="54" t="s">
        <v>65</v>
      </c>
      <c r="C16" s="33">
        <f t="shared" si="13"/>
        <v>64</v>
      </c>
      <c r="D16" s="34">
        <f t="shared" si="0"/>
        <v>100</v>
      </c>
      <c r="E16" s="60">
        <v>22</v>
      </c>
      <c r="F16" s="32">
        <f t="shared" si="1"/>
        <v>34.375</v>
      </c>
      <c r="G16" s="60">
        <v>42</v>
      </c>
      <c r="H16" s="32">
        <f t="shared" si="2"/>
        <v>65.625</v>
      </c>
      <c r="I16" s="60">
        <v>0</v>
      </c>
      <c r="J16" s="32">
        <f t="shared" si="3"/>
        <v>0</v>
      </c>
      <c r="K16" s="60">
        <v>0</v>
      </c>
      <c r="L16" s="32">
        <f t="shared" si="4"/>
        <v>0</v>
      </c>
      <c r="M16" s="60">
        <v>4</v>
      </c>
      <c r="N16" s="32">
        <f t="shared" si="5"/>
        <v>6.25</v>
      </c>
      <c r="O16" s="60">
        <v>12</v>
      </c>
      <c r="P16" s="32">
        <f t="shared" si="6"/>
        <v>18.75</v>
      </c>
      <c r="Q16" s="53" t="s">
        <v>59</v>
      </c>
      <c r="R16" s="54" t="s">
        <v>65</v>
      </c>
      <c r="S16" s="60">
        <v>17</v>
      </c>
      <c r="T16" s="32">
        <f t="shared" si="7"/>
        <v>26.5625</v>
      </c>
      <c r="U16" s="60">
        <v>9</v>
      </c>
      <c r="V16" s="32">
        <f t="shared" si="8"/>
        <v>14.0625</v>
      </c>
      <c r="W16" s="60">
        <v>14</v>
      </c>
      <c r="X16" s="32">
        <f t="shared" si="9"/>
        <v>21.875</v>
      </c>
      <c r="Y16" s="60">
        <v>6</v>
      </c>
      <c r="Z16" s="32">
        <f t="shared" si="10"/>
        <v>9.375</v>
      </c>
      <c r="AA16" s="60">
        <v>2</v>
      </c>
      <c r="AB16" s="32">
        <f t="shared" si="11"/>
        <v>3.125</v>
      </c>
      <c r="AC16" s="60">
        <v>0</v>
      </c>
      <c r="AD16" s="32">
        <f t="shared" si="12"/>
        <v>0</v>
      </c>
      <c r="AE16" s="32">
        <v>45.13</v>
      </c>
      <c r="AF16" s="59"/>
      <c r="AG16" s="50"/>
      <c r="AH16" s="50"/>
    </row>
    <row r="17" spans="1:34" ht="28.5" customHeight="1">
      <c r="A17" s="53" t="s">
        <v>60</v>
      </c>
      <c r="B17" s="54" t="s">
        <v>66</v>
      </c>
      <c r="C17" s="33">
        <f t="shared" si="13"/>
        <v>12</v>
      </c>
      <c r="D17" s="34">
        <f t="shared" si="0"/>
        <v>100</v>
      </c>
      <c r="E17" s="60">
        <v>5</v>
      </c>
      <c r="F17" s="32">
        <f t="shared" si="1"/>
        <v>41.66666666666667</v>
      </c>
      <c r="G17" s="60">
        <v>7</v>
      </c>
      <c r="H17" s="32">
        <f t="shared" si="2"/>
        <v>58.333333333333336</v>
      </c>
      <c r="I17" s="60">
        <v>0</v>
      </c>
      <c r="J17" s="32">
        <f t="shared" si="3"/>
        <v>0</v>
      </c>
      <c r="K17" s="60">
        <v>0</v>
      </c>
      <c r="L17" s="32">
        <f t="shared" si="4"/>
        <v>0</v>
      </c>
      <c r="M17" s="60">
        <v>2</v>
      </c>
      <c r="N17" s="32">
        <f t="shared" si="5"/>
        <v>16.666666666666664</v>
      </c>
      <c r="O17" s="60">
        <v>3</v>
      </c>
      <c r="P17" s="32">
        <f t="shared" si="6"/>
        <v>25</v>
      </c>
      <c r="Q17" s="53" t="s">
        <v>60</v>
      </c>
      <c r="R17" s="54" t="s">
        <v>66</v>
      </c>
      <c r="S17" s="60">
        <v>2</v>
      </c>
      <c r="T17" s="32">
        <f t="shared" si="7"/>
        <v>16.666666666666664</v>
      </c>
      <c r="U17" s="60">
        <v>1</v>
      </c>
      <c r="V17" s="32">
        <f t="shared" si="8"/>
        <v>8.333333333333332</v>
      </c>
      <c r="W17" s="60">
        <v>1</v>
      </c>
      <c r="X17" s="32">
        <f t="shared" si="9"/>
        <v>8.333333333333332</v>
      </c>
      <c r="Y17" s="60">
        <v>2</v>
      </c>
      <c r="Z17" s="32">
        <f t="shared" si="10"/>
        <v>16.666666666666664</v>
      </c>
      <c r="AA17" s="60">
        <v>1</v>
      </c>
      <c r="AB17" s="32">
        <f t="shared" si="11"/>
        <v>8.333333333333332</v>
      </c>
      <c r="AC17" s="60">
        <v>0</v>
      </c>
      <c r="AD17" s="32">
        <f t="shared" si="12"/>
        <v>0</v>
      </c>
      <c r="AE17" s="32">
        <v>44.83</v>
      </c>
      <c r="AF17" s="59"/>
      <c r="AG17" s="50"/>
      <c r="AH17" s="50"/>
    </row>
    <row r="18" spans="1:34" ht="28.5" customHeight="1">
      <c r="A18" s="53" t="s">
        <v>61</v>
      </c>
      <c r="B18" s="54" t="s">
        <v>43</v>
      </c>
      <c r="C18" s="33">
        <f t="shared" si="13"/>
        <v>0</v>
      </c>
      <c r="D18" s="34" t="str">
        <f t="shared" si="0"/>
        <v>-</v>
      </c>
      <c r="E18" s="60">
        <v>0</v>
      </c>
      <c r="F18" s="32" t="str">
        <f t="shared" si="1"/>
        <v>-</v>
      </c>
      <c r="G18" s="60">
        <v>0</v>
      </c>
      <c r="H18" s="32" t="str">
        <f t="shared" si="2"/>
        <v>-</v>
      </c>
      <c r="I18" s="60">
        <v>0</v>
      </c>
      <c r="J18" s="32" t="str">
        <f t="shared" si="3"/>
        <v>-</v>
      </c>
      <c r="K18" s="60">
        <v>0</v>
      </c>
      <c r="L18" s="32" t="str">
        <f t="shared" si="4"/>
        <v>-</v>
      </c>
      <c r="M18" s="60">
        <v>0</v>
      </c>
      <c r="N18" s="32" t="str">
        <f t="shared" si="5"/>
        <v>-</v>
      </c>
      <c r="O18" s="60">
        <v>0</v>
      </c>
      <c r="P18" s="32" t="str">
        <f t="shared" si="6"/>
        <v>-</v>
      </c>
      <c r="Q18" s="53" t="s">
        <v>61</v>
      </c>
      <c r="R18" s="54" t="s">
        <v>43</v>
      </c>
      <c r="S18" s="60">
        <v>0</v>
      </c>
      <c r="T18" s="32" t="str">
        <f t="shared" si="7"/>
        <v>-</v>
      </c>
      <c r="U18" s="60">
        <v>0</v>
      </c>
      <c r="V18" s="32" t="str">
        <f t="shared" si="8"/>
        <v>-</v>
      </c>
      <c r="W18" s="60">
        <v>0</v>
      </c>
      <c r="X18" s="32" t="str">
        <f t="shared" si="9"/>
        <v>-</v>
      </c>
      <c r="Y18" s="60">
        <v>0</v>
      </c>
      <c r="Z18" s="32" t="str">
        <f t="shared" si="10"/>
        <v>-</v>
      </c>
      <c r="AA18" s="60">
        <v>0</v>
      </c>
      <c r="AB18" s="32" t="str">
        <f t="shared" si="11"/>
        <v>-</v>
      </c>
      <c r="AC18" s="60">
        <v>0</v>
      </c>
      <c r="AD18" s="32" t="str">
        <f t="shared" si="12"/>
        <v>-</v>
      </c>
      <c r="AE18" s="32">
        <v>0</v>
      </c>
      <c r="AF18" s="59"/>
      <c r="AG18" s="50"/>
      <c r="AH18" s="50"/>
    </row>
    <row r="19" spans="1:34" s="44" customFormat="1" ht="33" customHeight="1">
      <c r="A19" s="51" t="s">
        <v>67</v>
      </c>
      <c r="B19" s="52" t="s">
        <v>63</v>
      </c>
      <c r="C19" s="33">
        <f t="shared" si="13"/>
        <v>193</v>
      </c>
      <c r="D19" s="34">
        <f t="shared" si="0"/>
        <v>100</v>
      </c>
      <c r="E19" s="33">
        <v>55</v>
      </c>
      <c r="F19" s="34">
        <f t="shared" si="1"/>
        <v>28.497409326424872</v>
      </c>
      <c r="G19" s="33">
        <v>138</v>
      </c>
      <c r="H19" s="34">
        <f t="shared" si="2"/>
        <v>71.50259067357513</v>
      </c>
      <c r="I19" s="33">
        <v>0</v>
      </c>
      <c r="J19" s="34">
        <f t="shared" si="3"/>
        <v>0</v>
      </c>
      <c r="K19" s="33">
        <v>9</v>
      </c>
      <c r="L19" s="34">
        <f t="shared" si="4"/>
        <v>4.66321243523316</v>
      </c>
      <c r="M19" s="33">
        <v>12</v>
      </c>
      <c r="N19" s="34">
        <f t="shared" si="5"/>
        <v>6.217616580310881</v>
      </c>
      <c r="O19" s="33">
        <v>20</v>
      </c>
      <c r="P19" s="34">
        <f t="shared" si="6"/>
        <v>10.362694300518134</v>
      </c>
      <c r="Q19" s="51" t="s">
        <v>67</v>
      </c>
      <c r="R19" s="52" t="s">
        <v>45</v>
      </c>
      <c r="S19" s="33">
        <v>35</v>
      </c>
      <c r="T19" s="34">
        <f t="shared" si="7"/>
        <v>18.134715025906736</v>
      </c>
      <c r="U19" s="33">
        <v>29</v>
      </c>
      <c r="V19" s="34">
        <f t="shared" si="8"/>
        <v>15.025906735751295</v>
      </c>
      <c r="W19" s="33">
        <v>37</v>
      </c>
      <c r="X19" s="34">
        <f t="shared" si="9"/>
        <v>19.170984455958546</v>
      </c>
      <c r="Y19" s="33">
        <v>37</v>
      </c>
      <c r="Z19" s="34">
        <f t="shared" si="10"/>
        <v>19.170984455958546</v>
      </c>
      <c r="AA19" s="33">
        <v>13</v>
      </c>
      <c r="AB19" s="34">
        <f t="shared" si="11"/>
        <v>6.7357512953367875</v>
      </c>
      <c r="AC19" s="33">
        <v>1</v>
      </c>
      <c r="AD19" s="34">
        <f t="shared" si="12"/>
        <v>0.5181347150259068</v>
      </c>
      <c r="AE19" s="34">
        <v>47.4</v>
      </c>
      <c r="AF19" s="59"/>
      <c r="AG19" s="50"/>
      <c r="AH19" s="50"/>
    </row>
    <row r="20" spans="1:34" ht="28.5" customHeight="1">
      <c r="A20" s="53" t="s">
        <v>57</v>
      </c>
      <c r="B20" s="54" t="s">
        <v>42</v>
      </c>
      <c r="C20" s="33">
        <f t="shared" si="13"/>
        <v>2</v>
      </c>
      <c r="D20" s="34">
        <f t="shared" si="0"/>
        <v>100</v>
      </c>
      <c r="E20" s="60">
        <v>2</v>
      </c>
      <c r="F20" s="32">
        <f t="shared" si="1"/>
        <v>100</v>
      </c>
      <c r="G20" s="60">
        <v>0</v>
      </c>
      <c r="H20" s="32">
        <f t="shared" si="2"/>
        <v>0</v>
      </c>
      <c r="I20" s="60">
        <v>0</v>
      </c>
      <c r="J20" s="32">
        <f t="shared" si="3"/>
        <v>0</v>
      </c>
      <c r="K20" s="60">
        <v>0</v>
      </c>
      <c r="L20" s="32">
        <f t="shared" si="4"/>
        <v>0</v>
      </c>
      <c r="M20" s="60">
        <v>0</v>
      </c>
      <c r="N20" s="32">
        <f t="shared" si="5"/>
        <v>0</v>
      </c>
      <c r="O20" s="60">
        <v>0</v>
      </c>
      <c r="P20" s="32">
        <f t="shared" si="6"/>
        <v>0</v>
      </c>
      <c r="Q20" s="53" t="s">
        <v>57</v>
      </c>
      <c r="R20" s="54" t="s">
        <v>42</v>
      </c>
      <c r="S20" s="60">
        <v>0</v>
      </c>
      <c r="T20" s="32">
        <f t="shared" si="7"/>
        <v>0</v>
      </c>
      <c r="U20" s="60">
        <v>0</v>
      </c>
      <c r="V20" s="32">
        <f t="shared" si="8"/>
        <v>0</v>
      </c>
      <c r="W20" s="60">
        <v>0</v>
      </c>
      <c r="X20" s="32">
        <f t="shared" si="9"/>
        <v>0</v>
      </c>
      <c r="Y20" s="60">
        <v>0</v>
      </c>
      <c r="Z20" s="32">
        <f t="shared" si="10"/>
        <v>0</v>
      </c>
      <c r="AA20" s="60">
        <v>1</v>
      </c>
      <c r="AB20" s="32">
        <f t="shared" si="11"/>
        <v>50</v>
      </c>
      <c r="AC20" s="60">
        <v>1</v>
      </c>
      <c r="AD20" s="32">
        <f t="shared" si="12"/>
        <v>50</v>
      </c>
      <c r="AE20" s="32">
        <v>63.5</v>
      </c>
      <c r="AF20" s="59"/>
      <c r="AG20" s="50"/>
      <c r="AH20" s="50"/>
    </row>
    <row r="21" spans="1:34" ht="28.5" customHeight="1">
      <c r="A21" s="53" t="s">
        <v>58</v>
      </c>
      <c r="B21" s="54" t="s">
        <v>64</v>
      </c>
      <c r="C21" s="33">
        <f t="shared" si="13"/>
        <v>42</v>
      </c>
      <c r="D21" s="34">
        <f t="shared" si="0"/>
        <v>100</v>
      </c>
      <c r="E21" s="60">
        <v>17</v>
      </c>
      <c r="F21" s="32">
        <f t="shared" si="1"/>
        <v>40.476190476190474</v>
      </c>
      <c r="G21" s="60">
        <v>25</v>
      </c>
      <c r="H21" s="32">
        <f t="shared" si="2"/>
        <v>59.523809523809526</v>
      </c>
      <c r="I21" s="60">
        <v>0</v>
      </c>
      <c r="J21" s="32">
        <f t="shared" si="3"/>
        <v>0</v>
      </c>
      <c r="K21" s="60">
        <v>0</v>
      </c>
      <c r="L21" s="32">
        <f t="shared" si="4"/>
        <v>0</v>
      </c>
      <c r="M21" s="60">
        <v>0</v>
      </c>
      <c r="N21" s="32">
        <f t="shared" si="5"/>
        <v>0</v>
      </c>
      <c r="O21" s="60">
        <v>0</v>
      </c>
      <c r="P21" s="32">
        <f t="shared" si="6"/>
        <v>0</v>
      </c>
      <c r="Q21" s="53" t="s">
        <v>58</v>
      </c>
      <c r="R21" s="54" t="s">
        <v>64</v>
      </c>
      <c r="S21" s="60">
        <v>1</v>
      </c>
      <c r="T21" s="32">
        <f t="shared" si="7"/>
        <v>2.380952380952381</v>
      </c>
      <c r="U21" s="60">
        <v>5</v>
      </c>
      <c r="V21" s="32">
        <f t="shared" si="8"/>
        <v>11.904761904761903</v>
      </c>
      <c r="W21" s="60">
        <v>13</v>
      </c>
      <c r="X21" s="32">
        <f t="shared" si="9"/>
        <v>30.952380952380953</v>
      </c>
      <c r="Y21" s="60">
        <v>19</v>
      </c>
      <c r="Z21" s="32">
        <f t="shared" si="10"/>
        <v>45.23809523809524</v>
      </c>
      <c r="AA21" s="60">
        <v>4</v>
      </c>
      <c r="AB21" s="32">
        <f t="shared" si="11"/>
        <v>9.523809523809524</v>
      </c>
      <c r="AC21" s="60">
        <v>0</v>
      </c>
      <c r="AD21" s="32">
        <f t="shared" si="12"/>
        <v>0</v>
      </c>
      <c r="AE21" s="32">
        <v>54.6</v>
      </c>
      <c r="AF21" s="59"/>
      <c r="AG21" s="50"/>
      <c r="AH21" s="50"/>
    </row>
    <row r="22" spans="1:34" ht="28.5" customHeight="1">
      <c r="A22" s="53" t="s">
        <v>59</v>
      </c>
      <c r="B22" s="54" t="s">
        <v>65</v>
      </c>
      <c r="C22" s="33">
        <f t="shared" si="13"/>
        <v>128</v>
      </c>
      <c r="D22" s="34">
        <f t="shared" si="0"/>
        <v>100</v>
      </c>
      <c r="E22" s="60">
        <v>29</v>
      </c>
      <c r="F22" s="32">
        <f t="shared" si="1"/>
        <v>22.65625</v>
      </c>
      <c r="G22" s="60">
        <v>99</v>
      </c>
      <c r="H22" s="32">
        <f t="shared" si="2"/>
        <v>77.34375</v>
      </c>
      <c r="I22" s="60">
        <v>0</v>
      </c>
      <c r="J22" s="32">
        <f t="shared" si="3"/>
        <v>0</v>
      </c>
      <c r="K22" s="60">
        <v>9</v>
      </c>
      <c r="L22" s="32">
        <f t="shared" si="4"/>
        <v>7.03125</v>
      </c>
      <c r="M22" s="60">
        <v>10</v>
      </c>
      <c r="N22" s="32">
        <f t="shared" si="5"/>
        <v>7.8125</v>
      </c>
      <c r="O22" s="60">
        <v>17</v>
      </c>
      <c r="P22" s="32">
        <f t="shared" si="6"/>
        <v>13.28125</v>
      </c>
      <c r="Q22" s="53" t="s">
        <v>59</v>
      </c>
      <c r="R22" s="54" t="s">
        <v>65</v>
      </c>
      <c r="S22" s="60">
        <v>29</v>
      </c>
      <c r="T22" s="32">
        <f t="shared" si="7"/>
        <v>22.65625</v>
      </c>
      <c r="U22" s="60">
        <v>21</v>
      </c>
      <c r="V22" s="32">
        <f t="shared" si="8"/>
        <v>16.40625</v>
      </c>
      <c r="W22" s="60">
        <v>20</v>
      </c>
      <c r="X22" s="32">
        <f t="shared" si="9"/>
        <v>15.625</v>
      </c>
      <c r="Y22" s="60">
        <v>16</v>
      </c>
      <c r="Z22" s="32">
        <f t="shared" si="10"/>
        <v>12.5</v>
      </c>
      <c r="AA22" s="60">
        <v>6</v>
      </c>
      <c r="AB22" s="32">
        <f t="shared" si="11"/>
        <v>4.6875</v>
      </c>
      <c r="AC22" s="60">
        <v>0</v>
      </c>
      <c r="AD22" s="32">
        <f t="shared" si="12"/>
        <v>0</v>
      </c>
      <c r="AE22" s="32">
        <v>44.94</v>
      </c>
      <c r="AF22" s="59"/>
      <c r="AG22" s="50"/>
      <c r="AH22" s="50"/>
    </row>
    <row r="23" spans="1:34" ht="28.5" customHeight="1">
      <c r="A23" s="53" t="s">
        <v>60</v>
      </c>
      <c r="B23" s="54" t="s">
        <v>66</v>
      </c>
      <c r="C23" s="33">
        <f t="shared" si="13"/>
        <v>21</v>
      </c>
      <c r="D23" s="34">
        <f t="shared" si="0"/>
        <v>100</v>
      </c>
      <c r="E23" s="60">
        <v>7</v>
      </c>
      <c r="F23" s="32">
        <f t="shared" si="1"/>
        <v>33.33333333333333</v>
      </c>
      <c r="G23" s="60">
        <v>14</v>
      </c>
      <c r="H23" s="32">
        <f t="shared" si="2"/>
        <v>66.66666666666666</v>
      </c>
      <c r="I23" s="60">
        <v>0</v>
      </c>
      <c r="J23" s="32">
        <f t="shared" si="3"/>
        <v>0</v>
      </c>
      <c r="K23" s="60">
        <v>0</v>
      </c>
      <c r="L23" s="32">
        <f t="shared" si="4"/>
        <v>0</v>
      </c>
      <c r="M23" s="60">
        <v>2</v>
      </c>
      <c r="N23" s="32">
        <f t="shared" si="5"/>
        <v>9.523809523809524</v>
      </c>
      <c r="O23" s="60">
        <v>3</v>
      </c>
      <c r="P23" s="32">
        <f t="shared" si="6"/>
        <v>14.285714285714285</v>
      </c>
      <c r="Q23" s="53" t="s">
        <v>60</v>
      </c>
      <c r="R23" s="54" t="s">
        <v>66</v>
      </c>
      <c r="S23" s="60">
        <v>5</v>
      </c>
      <c r="T23" s="32">
        <f t="shared" si="7"/>
        <v>23.809523809523807</v>
      </c>
      <c r="U23" s="60">
        <v>3</v>
      </c>
      <c r="V23" s="32">
        <f t="shared" si="8"/>
        <v>14.285714285714285</v>
      </c>
      <c r="W23" s="60">
        <v>4</v>
      </c>
      <c r="X23" s="32">
        <f t="shared" si="9"/>
        <v>19.047619047619047</v>
      </c>
      <c r="Y23" s="60">
        <v>2</v>
      </c>
      <c r="Z23" s="32">
        <f t="shared" si="10"/>
        <v>9.523809523809524</v>
      </c>
      <c r="AA23" s="60">
        <v>2</v>
      </c>
      <c r="AB23" s="32">
        <f t="shared" si="11"/>
        <v>9.523809523809524</v>
      </c>
      <c r="AC23" s="60">
        <v>0</v>
      </c>
      <c r="AD23" s="32">
        <f t="shared" si="12"/>
        <v>0</v>
      </c>
      <c r="AE23" s="32">
        <v>46.48</v>
      </c>
      <c r="AF23" s="59"/>
      <c r="AG23" s="50"/>
      <c r="AH23" s="50"/>
    </row>
    <row r="24" spans="1:34" s="45" customFormat="1" ht="30.75" customHeight="1">
      <c r="A24" s="55" t="s">
        <v>61</v>
      </c>
      <c r="B24" s="54" t="s">
        <v>43</v>
      </c>
      <c r="C24" s="33">
        <f t="shared" si="13"/>
        <v>0</v>
      </c>
      <c r="D24" s="34" t="str">
        <f t="shared" si="0"/>
        <v>-</v>
      </c>
      <c r="E24" s="60">
        <v>0</v>
      </c>
      <c r="F24" s="32" t="str">
        <f t="shared" si="1"/>
        <v>-</v>
      </c>
      <c r="G24" s="60">
        <v>0</v>
      </c>
      <c r="H24" s="32" t="str">
        <f t="shared" si="2"/>
        <v>-</v>
      </c>
      <c r="I24" s="60">
        <v>0</v>
      </c>
      <c r="J24" s="32" t="str">
        <f t="shared" si="3"/>
        <v>-</v>
      </c>
      <c r="K24" s="60">
        <v>0</v>
      </c>
      <c r="L24" s="32" t="str">
        <f t="shared" si="4"/>
        <v>-</v>
      </c>
      <c r="M24" s="60">
        <v>0</v>
      </c>
      <c r="N24" s="32" t="str">
        <f t="shared" si="5"/>
        <v>-</v>
      </c>
      <c r="O24" s="60">
        <v>0</v>
      </c>
      <c r="P24" s="32" t="str">
        <f t="shared" si="6"/>
        <v>-</v>
      </c>
      <c r="Q24" s="55" t="s">
        <v>61</v>
      </c>
      <c r="R24" s="54" t="s">
        <v>43</v>
      </c>
      <c r="S24" s="60">
        <v>0</v>
      </c>
      <c r="T24" s="32" t="str">
        <f t="shared" si="7"/>
        <v>-</v>
      </c>
      <c r="U24" s="60">
        <v>0</v>
      </c>
      <c r="V24" s="32" t="str">
        <f t="shared" si="8"/>
        <v>-</v>
      </c>
      <c r="W24" s="60">
        <v>0</v>
      </c>
      <c r="X24" s="32" t="str">
        <f t="shared" si="9"/>
        <v>-</v>
      </c>
      <c r="Y24" s="60">
        <v>0</v>
      </c>
      <c r="Z24" s="32" t="str">
        <f t="shared" si="10"/>
        <v>-</v>
      </c>
      <c r="AA24" s="60">
        <v>0</v>
      </c>
      <c r="AB24" s="32" t="str">
        <f t="shared" si="11"/>
        <v>-</v>
      </c>
      <c r="AC24" s="60">
        <v>0</v>
      </c>
      <c r="AD24" s="32" t="str">
        <f t="shared" si="12"/>
        <v>-</v>
      </c>
      <c r="AE24" s="32">
        <v>0</v>
      </c>
      <c r="AF24" s="59"/>
      <c r="AG24" s="50"/>
      <c r="AH24" s="50"/>
    </row>
    <row r="25" spans="1:34" s="45" customFormat="1" ht="51" customHeight="1">
      <c r="A25" s="56" t="s">
        <v>68</v>
      </c>
      <c r="B25" s="57" t="s">
        <v>46</v>
      </c>
      <c r="C25" s="103">
        <f t="shared" si="13"/>
        <v>346</v>
      </c>
      <c r="D25" s="104">
        <f t="shared" si="0"/>
        <v>100</v>
      </c>
      <c r="E25" s="103">
        <v>116</v>
      </c>
      <c r="F25" s="104">
        <f t="shared" si="1"/>
        <v>33.52601156069364</v>
      </c>
      <c r="G25" s="103">
        <v>230</v>
      </c>
      <c r="H25" s="104">
        <f t="shared" si="2"/>
        <v>66.47398843930635</v>
      </c>
      <c r="I25" s="103">
        <v>3</v>
      </c>
      <c r="J25" s="104">
        <f t="shared" si="3"/>
        <v>0.8670520231213872</v>
      </c>
      <c r="K25" s="103">
        <v>20</v>
      </c>
      <c r="L25" s="104">
        <f t="shared" si="4"/>
        <v>5.780346820809249</v>
      </c>
      <c r="M25" s="103">
        <v>27</v>
      </c>
      <c r="N25" s="104">
        <f t="shared" si="5"/>
        <v>7.803468208092486</v>
      </c>
      <c r="O25" s="103">
        <v>56</v>
      </c>
      <c r="P25" s="104">
        <f t="shared" si="6"/>
        <v>16.184971098265898</v>
      </c>
      <c r="Q25" s="56" t="s">
        <v>68</v>
      </c>
      <c r="R25" s="57" t="s">
        <v>46</v>
      </c>
      <c r="S25" s="103">
        <v>58</v>
      </c>
      <c r="T25" s="104">
        <f t="shared" si="7"/>
        <v>16.76300578034682</v>
      </c>
      <c r="U25" s="103">
        <v>63</v>
      </c>
      <c r="V25" s="104">
        <f t="shared" si="8"/>
        <v>18.20809248554913</v>
      </c>
      <c r="W25" s="103">
        <v>51</v>
      </c>
      <c r="X25" s="104">
        <f t="shared" si="9"/>
        <v>14.739884393063585</v>
      </c>
      <c r="Y25" s="103">
        <v>38</v>
      </c>
      <c r="Z25" s="104">
        <f t="shared" si="10"/>
        <v>10.982658959537572</v>
      </c>
      <c r="AA25" s="103">
        <v>29</v>
      </c>
      <c r="AB25" s="104">
        <f t="shared" si="11"/>
        <v>8.38150289017341</v>
      </c>
      <c r="AC25" s="103">
        <v>1</v>
      </c>
      <c r="AD25" s="104">
        <f t="shared" si="12"/>
        <v>0.2890173410404624</v>
      </c>
      <c r="AE25" s="104">
        <v>45.25</v>
      </c>
      <c r="AF25" s="59"/>
      <c r="AG25" s="50"/>
      <c r="AH25" s="50"/>
    </row>
    <row r="26" spans="1:34" ht="28.5" customHeight="1">
      <c r="A26" s="53" t="s">
        <v>57</v>
      </c>
      <c r="B26" s="54" t="s">
        <v>42</v>
      </c>
      <c r="C26" s="33">
        <f t="shared" si="13"/>
        <v>2</v>
      </c>
      <c r="D26" s="34">
        <f t="shared" si="0"/>
        <v>100</v>
      </c>
      <c r="E26" s="60">
        <v>2</v>
      </c>
      <c r="F26" s="32">
        <f t="shared" si="1"/>
        <v>100</v>
      </c>
      <c r="G26" s="60">
        <v>0</v>
      </c>
      <c r="H26" s="32">
        <f t="shared" si="2"/>
        <v>0</v>
      </c>
      <c r="I26" s="60">
        <v>0</v>
      </c>
      <c r="J26" s="32">
        <f t="shared" si="3"/>
        <v>0</v>
      </c>
      <c r="K26" s="60">
        <v>0</v>
      </c>
      <c r="L26" s="32">
        <f t="shared" si="4"/>
        <v>0</v>
      </c>
      <c r="M26" s="60">
        <v>0</v>
      </c>
      <c r="N26" s="32">
        <f t="shared" si="5"/>
        <v>0</v>
      </c>
      <c r="O26" s="60">
        <v>0</v>
      </c>
      <c r="P26" s="32">
        <f t="shared" si="6"/>
        <v>0</v>
      </c>
      <c r="Q26" s="53" t="s">
        <v>57</v>
      </c>
      <c r="R26" s="54" t="s">
        <v>42</v>
      </c>
      <c r="S26" s="60">
        <v>0</v>
      </c>
      <c r="T26" s="32">
        <f t="shared" si="7"/>
        <v>0</v>
      </c>
      <c r="U26" s="60">
        <v>0</v>
      </c>
      <c r="V26" s="32">
        <f t="shared" si="8"/>
        <v>0</v>
      </c>
      <c r="W26" s="60">
        <v>0</v>
      </c>
      <c r="X26" s="32">
        <f t="shared" si="9"/>
        <v>0</v>
      </c>
      <c r="Y26" s="60">
        <v>1</v>
      </c>
      <c r="Z26" s="32">
        <f t="shared" si="10"/>
        <v>50</v>
      </c>
      <c r="AA26" s="60">
        <v>1</v>
      </c>
      <c r="AB26" s="32">
        <f t="shared" si="11"/>
        <v>50</v>
      </c>
      <c r="AC26" s="60">
        <v>0</v>
      </c>
      <c r="AD26" s="32">
        <f t="shared" si="12"/>
        <v>0</v>
      </c>
      <c r="AE26" s="32">
        <v>61.5</v>
      </c>
      <c r="AF26" s="59"/>
      <c r="AG26" s="50"/>
      <c r="AH26" s="50"/>
    </row>
    <row r="27" spans="1:34" ht="28.5" customHeight="1">
      <c r="A27" s="53" t="s">
        <v>58</v>
      </c>
      <c r="B27" s="54" t="s">
        <v>64</v>
      </c>
      <c r="C27" s="33">
        <f t="shared" si="13"/>
        <v>54</v>
      </c>
      <c r="D27" s="34">
        <f t="shared" si="0"/>
        <v>100</v>
      </c>
      <c r="E27" s="60">
        <v>25</v>
      </c>
      <c r="F27" s="32">
        <f t="shared" si="1"/>
        <v>46.2962962962963</v>
      </c>
      <c r="G27" s="60">
        <v>29</v>
      </c>
      <c r="H27" s="32">
        <f t="shared" si="2"/>
        <v>53.70370370370371</v>
      </c>
      <c r="I27" s="60">
        <v>0</v>
      </c>
      <c r="J27" s="32">
        <f t="shared" si="3"/>
        <v>0</v>
      </c>
      <c r="K27" s="60">
        <v>0</v>
      </c>
      <c r="L27" s="32">
        <f t="shared" si="4"/>
        <v>0</v>
      </c>
      <c r="M27" s="60">
        <v>0</v>
      </c>
      <c r="N27" s="32">
        <f t="shared" si="5"/>
        <v>0</v>
      </c>
      <c r="O27" s="60">
        <v>0</v>
      </c>
      <c r="P27" s="32">
        <f t="shared" si="6"/>
        <v>0</v>
      </c>
      <c r="Q27" s="53" t="s">
        <v>58</v>
      </c>
      <c r="R27" s="54" t="s">
        <v>64</v>
      </c>
      <c r="S27" s="60">
        <v>3</v>
      </c>
      <c r="T27" s="32">
        <f t="shared" si="7"/>
        <v>5.555555555555555</v>
      </c>
      <c r="U27" s="60">
        <v>8</v>
      </c>
      <c r="V27" s="32">
        <f t="shared" si="8"/>
        <v>14.814814814814813</v>
      </c>
      <c r="W27" s="60">
        <v>10</v>
      </c>
      <c r="X27" s="32">
        <f t="shared" si="9"/>
        <v>18.51851851851852</v>
      </c>
      <c r="Y27" s="60">
        <v>15</v>
      </c>
      <c r="Z27" s="32">
        <f t="shared" si="10"/>
        <v>27.77777777777778</v>
      </c>
      <c r="AA27" s="60">
        <v>17</v>
      </c>
      <c r="AB27" s="32">
        <f t="shared" si="11"/>
        <v>31.48148148148148</v>
      </c>
      <c r="AC27" s="60">
        <v>1</v>
      </c>
      <c r="AD27" s="32">
        <f t="shared" si="12"/>
        <v>1.8518518518518516</v>
      </c>
      <c r="AE27" s="32">
        <v>55.87</v>
      </c>
      <c r="AF27" s="59"/>
      <c r="AG27" s="50"/>
      <c r="AH27" s="50"/>
    </row>
    <row r="28" spans="1:34" ht="28.5" customHeight="1">
      <c r="A28" s="53" t="s">
        <v>59</v>
      </c>
      <c r="B28" s="54" t="s">
        <v>65</v>
      </c>
      <c r="C28" s="33">
        <f t="shared" si="13"/>
        <v>256</v>
      </c>
      <c r="D28" s="34">
        <f t="shared" si="0"/>
        <v>100</v>
      </c>
      <c r="E28" s="60">
        <v>80</v>
      </c>
      <c r="F28" s="32">
        <f t="shared" si="1"/>
        <v>31.25</v>
      </c>
      <c r="G28" s="60">
        <v>176</v>
      </c>
      <c r="H28" s="32">
        <f t="shared" si="2"/>
        <v>68.75</v>
      </c>
      <c r="I28" s="60">
        <v>2</v>
      </c>
      <c r="J28" s="32">
        <f t="shared" si="3"/>
        <v>0.78125</v>
      </c>
      <c r="K28" s="60">
        <v>19</v>
      </c>
      <c r="L28" s="32">
        <f t="shared" si="4"/>
        <v>7.421875</v>
      </c>
      <c r="M28" s="60">
        <v>26</v>
      </c>
      <c r="N28" s="32">
        <f t="shared" si="5"/>
        <v>10.15625</v>
      </c>
      <c r="O28" s="60">
        <v>49</v>
      </c>
      <c r="P28" s="32">
        <f t="shared" si="6"/>
        <v>19.140625</v>
      </c>
      <c r="Q28" s="53" t="s">
        <v>59</v>
      </c>
      <c r="R28" s="54" t="s">
        <v>65</v>
      </c>
      <c r="S28" s="60">
        <v>52</v>
      </c>
      <c r="T28" s="32">
        <f t="shared" si="7"/>
        <v>20.3125</v>
      </c>
      <c r="U28" s="60">
        <v>51</v>
      </c>
      <c r="V28" s="32">
        <f t="shared" si="8"/>
        <v>19.921875</v>
      </c>
      <c r="W28" s="60">
        <v>34</v>
      </c>
      <c r="X28" s="32">
        <f t="shared" si="9"/>
        <v>13.28125</v>
      </c>
      <c r="Y28" s="60">
        <v>17</v>
      </c>
      <c r="Z28" s="32">
        <f t="shared" si="10"/>
        <v>6.640625</v>
      </c>
      <c r="AA28" s="60">
        <v>6</v>
      </c>
      <c r="AB28" s="32">
        <f t="shared" si="11"/>
        <v>2.34375</v>
      </c>
      <c r="AC28" s="60">
        <v>0</v>
      </c>
      <c r="AD28" s="32">
        <f t="shared" si="12"/>
        <v>0</v>
      </c>
      <c r="AE28" s="32">
        <v>42.58</v>
      </c>
      <c r="AF28" s="59"/>
      <c r="AG28" s="50"/>
      <c r="AH28" s="50"/>
    </row>
    <row r="29" spans="1:34" ht="28.5" customHeight="1">
      <c r="A29" s="53" t="s">
        <v>60</v>
      </c>
      <c r="B29" s="54" t="s">
        <v>66</v>
      </c>
      <c r="C29" s="33">
        <f t="shared" si="13"/>
        <v>34</v>
      </c>
      <c r="D29" s="34">
        <f t="shared" si="0"/>
        <v>100</v>
      </c>
      <c r="E29" s="60">
        <v>9</v>
      </c>
      <c r="F29" s="32">
        <f t="shared" si="1"/>
        <v>26.47058823529412</v>
      </c>
      <c r="G29" s="60">
        <v>25</v>
      </c>
      <c r="H29" s="32">
        <f t="shared" si="2"/>
        <v>73.52941176470588</v>
      </c>
      <c r="I29" s="60">
        <v>1</v>
      </c>
      <c r="J29" s="32">
        <f t="shared" si="3"/>
        <v>2.941176470588235</v>
      </c>
      <c r="K29" s="60">
        <v>1</v>
      </c>
      <c r="L29" s="32">
        <f t="shared" si="4"/>
        <v>2.941176470588235</v>
      </c>
      <c r="M29" s="60">
        <v>1</v>
      </c>
      <c r="N29" s="32">
        <f t="shared" si="5"/>
        <v>2.941176470588235</v>
      </c>
      <c r="O29" s="60">
        <v>7</v>
      </c>
      <c r="P29" s="32">
        <f t="shared" si="6"/>
        <v>20.588235294117645</v>
      </c>
      <c r="Q29" s="53" t="s">
        <v>60</v>
      </c>
      <c r="R29" s="54" t="s">
        <v>66</v>
      </c>
      <c r="S29" s="60">
        <v>3</v>
      </c>
      <c r="T29" s="32">
        <f t="shared" si="7"/>
        <v>8.823529411764707</v>
      </c>
      <c r="U29" s="60">
        <v>4</v>
      </c>
      <c r="V29" s="32">
        <f t="shared" si="8"/>
        <v>11.76470588235294</v>
      </c>
      <c r="W29" s="60">
        <v>7</v>
      </c>
      <c r="X29" s="32">
        <f t="shared" si="9"/>
        <v>20.588235294117645</v>
      </c>
      <c r="Y29" s="60">
        <v>5</v>
      </c>
      <c r="Z29" s="32">
        <f t="shared" si="10"/>
        <v>14.705882352941178</v>
      </c>
      <c r="AA29" s="60">
        <v>5</v>
      </c>
      <c r="AB29" s="32">
        <f t="shared" si="11"/>
        <v>14.705882352941178</v>
      </c>
      <c r="AC29" s="60">
        <v>0</v>
      </c>
      <c r="AD29" s="32">
        <f t="shared" si="12"/>
        <v>0</v>
      </c>
      <c r="AE29" s="32">
        <v>47.5</v>
      </c>
      <c r="AF29" s="59"/>
      <c r="AG29" s="50"/>
      <c r="AH29" s="50"/>
    </row>
    <row r="30" spans="1:34" s="45" customFormat="1" ht="30.75" customHeight="1">
      <c r="A30" s="55" t="s">
        <v>61</v>
      </c>
      <c r="B30" s="54" t="s">
        <v>43</v>
      </c>
      <c r="C30" s="33">
        <f t="shared" si="13"/>
        <v>0</v>
      </c>
      <c r="D30" s="34" t="str">
        <f t="shared" si="0"/>
        <v>-</v>
      </c>
      <c r="E30" s="60">
        <v>0</v>
      </c>
      <c r="F30" s="32" t="str">
        <f t="shared" si="1"/>
        <v>-</v>
      </c>
      <c r="G30" s="60">
        <v>0</v>
      </c>
      <c r="H30" s="32" t="str">
        <f t="shared" si="2"/>
        <v>-</v>
      </c>
      <c r="I30" s="60">
        <v>0</v>
      </c>
      <c r="J30" s="32" t="str">
        <f t="shared" si="3"/>
        <v>-</v>
      </c>
      <c r="K30" s="60">
        <v>0</v>
      </c>
      <c r="L30" s="32" t="str">
        <f t="shared" si="4"/>
        <v>-</v>
      </c>
      <c r="M30" s="60">
        <v>0</v>
      </c>
      <c r="N30" s="32" t="str">
        <f t="shared" si="5"/>
        <v>-</v>
      </c>
      <c r="O30" s="60">
        <v>0</v>
      </c>
      <c r="P30" s="32" t="str">
        <f t="shared" si="6"/>
        <v>-</v>
      </c>
      <c r="Q30" s="55" t="s">
        <v>61</v>
      </c>
      <c r="R30" s="54" t="s">
        <v>43</v>
      </c>
      <c r="S30" s="60">
        <v>0</v>
      </c>
      <c r="T30" s="32" t="str">
        <f t="shared" si="7"/>
        <v>-</v>
      </c>
      <c r="U30" s="60">
        <v>0</v>
      </c>
      <c r="V30" s="32" t="str">
        <f t="shared" si="8"/>
        <v>-</v>
      </c>
      <c r="W30" s="60">
        <v>0</v>
      </c>
      <c r="X30" s="32" t="str">
        <f t="shared" si="9"/>
        <v>-</v>
      </c>
      <c r="Y30" s="60">
        <v>0</v>
      </c>
      <c r="Z30" s="32" t="str">
        <f t="shared" si="10"/>
        <v>-</v>
      </c>
      <c r="AA30" s="60">
        <v>0</v>
      </c>
      <c r="AB30" s="32" t="str">
        <f t="shared" si="11"/>
        <v>-</v>
      </c>
      <c r="AC30" s="60">
        <v>0</v>
      </c>
      <c r="AD30" s="32" t="str">
        <f t="shared" si="12"/>
        <v>-</v>
      </c>
      <c r="AE30" s="32">
        <v>0</v>
      </c>
      <c r="AF30" s="59"/>
      <c r="AG30" s="50"/>
      <c r="AH30" s="50"/>
    </row>
    <row r="31" spans="1:34" ht="90" customHeight="1">
      <c r="A31" s="58" t="s">
        <v>70</v>
      </c>
      <c r="B31" s="57" t="s">
        <v>47</v>
      </c>
      <c r="C31" s="103">
        <f t="shared" si="13"/>
        <v>159</v>
      </c>
      <c r="D31" s="104">
        <f t="shared" si="0"/>
        <v>100</v>
      </c>
      <c r="E31" s="103">
        <v>57</v>
      </c>
      <c r="F31" s="104">
        <f t="shared" si="1"/>
        <v>35.84905660377358</v>
      </c>
      <c r="G31" s="103">
        <v>102</v>
      </c>
      <c r="H31" s="104">
        <f t="shared" si="2"/>
        <v>64.15094339622641</v>
      </c>
      <c r="I31" s="103">
        <v>1</v>
      </c>
      <c r="J31" s="104">
        <f t="shared" si="3"/>
        <v>0.628930817610063</v>
      </c>
      <c r="K31" s="103">
        <v>2</v>
      </c>
      <c r="L31" s="104">
        <f t="shared" si="4"/>
        <v>1.257861635220126</v>
      </c>
      <c r="M31" s="103">
        <v>12</v>
      </c>
      <c r="N31" s="104">
        <f t="shared" si="5"/>
        <v>7.547169811320755</v>
      </c>
      <c r="O31" s="103">
        <v>25</v>
      </c>
      <c r="P31" s="104">
        <f t="shared" si="6"/>
        <v>15.723270440251572</v>
      </c>
      <c r="Q31" s="58" t="s">
        <v>70</v>
      </c>
      <c r="R31" s="57" t="s">
        <v>47</v>
      </c>
      <c r="S31" s="103">
        <v>21</v>
      </c>
      <c r="T31" s="104">
        <f t="shared" si="7"/>
        <v>13.20754716981132</v>
      </c>
      <c r="U31" s="103">
        <v>26</v>
      </c>
      <c r="V31" s="104">
        <f t="shared" si="8"/>
        <v>16.352201257861633</v>
      </c>
      <c r="W31" s="103">
        <v>37</v>
      </c>
      <c r="X31" s="104">
        <f t="shared" si="9"/>
        <v>23.270440251572328</v>
      </c>
      <c r="Y31" s="103">
        <v>21</v>
      </c>
      <c r="Z31" s="104">
        <f t="shared" si="10"/>
        <v>13.20754716981132</v>
      </c>
      <c r="AA31" s="103">
        <v>12</v>
      </c>
      <c r="AB31" s="104">
        <f t="shared" si="11"/>
        <v>7.547169811320755</v>
      </c>
      <c r="AC31" s="103">
        <v>2</v>
      </c>
      <c r="AD31" s="104">
        <f t="shared" si="12"/>
        <v>1.257861635220126</v>
      </c>
      <c r="AE31" s="104">
        <v>47.11</v>
      </c>
      <c r="AF31" s="59"/>
      <c r="AG31" s="50"/>
      <c r="AH31" s="50"/>
    </row>
    <row r="32" spans="1:34" ht="28.5" customHeight="1">
      <c r="A32" s="53" t="s">
        <v>57</v>
      </c>
      <c r="B32" s="54" t="s">
        <v>42</v>
      </c>
      <c r="C32" s="33">
        <f t="shared" si="13"/>
        <v>6</v>
      </c>
      <c r="D32" s="34">
        <f t="shared" si="0"/>
        <v>100</v>
      </c>
      <c r="E32" s="60">
        <v>5</v>
      </c>
      <c r="F32" s="32">
        <f t="shared" si="1"/>
        <v>83.33333333333334</v>
      </c>
      <c r="G32" s="60">
        <v>1</v>
      </c>
      <c r="H32" s="32">
        <f t="shared" si="2"/>
        <v>16.666666666666664</v>
      </c>
      <c r="I32" s="60">
        <v>0</v>
      </c>
      <c r="J32" s="32">
        <f t="shared" si="3"/>
        <v>0</v>
      </c>
      <c r="K32" s="60">
        <v>0</v>
      </c>
      <c r="L32" s="32">
        <f t="shared" si="4"/>
        <v>0</v>
      </c>
      <c r="M32" s="60">
        <v>0</v>
      </c>
      <c r="N32" s="32">
        <f t="shared" si="5"/>
        <v>0</v>
      </c>
      <c r="O32" s="60">
        <v>0</v>
      </c>
      <c r="P32" s="32">
        <f t="shared" si="6"/>
        <v>0</v>
      </c>
      <c r="Q32" s="53" t="s">
        <v>57</v>
      </c>
      <c r="R32" s="54" t="s">
        <v>42</v>
      </c>
      <c r="S32" s="60">
        <v>0</v>
      </c>
      <c r="T32" s="32">
        <f t="shared" si="7"/>
        <v>0</v>
      </c>
      <c r="U32" s="60">
        <v>0</v>
      </c>
      <c r="V32" s="32">
        <f t="shared" si="8"/>
        <v>0</v>
      </c>
      <c r="W32" s="60">
        <v>2</v>
      </c>
      <c r="X32" s="32">
        <f t="shared" si="9"/>
        <v>33.33333333333333</v>
      </c>
      <c r="Y32" s="60">
        <v>3</v>
      </c>
      <c r="Z32" s="32">
        <f t="shared" si="10"/>
        <v>50</v>
      </c>
      <c r="AA32" s="60">
        <v>0</v>
      </c>
      <c r="AB32" s="32">
        <f t="shared" si="11"/>
        <v>0</v>
      </c>
      <c r="AC32" s="60">
        <v>1</v>
      </c>
      <c r="AD32" s="32">
        <f t="shared" si="12"/>
        <v>16.666666666666664</v>
      </c>
      <c r="AE32" s="32">
        <v>56.83</v>
      </c>
      <c r="AF32" s="59"/>
      <c r="AG32" s="50"/>
      <c r="AH32" s="50"/>
    </row>
    <row r="33" spans="1:34" ht="28.5" customHeight="1">
      <c r="A33" s="53" t="s">
        <v>58</v>
      </c>
      <c r="B33" s="54" t="s">
        <v>64</v>
      </c>
      <c r="C33" s="33">
        <f t="shared" si="13"/>
        <v>39</v>
      </c>
      <c r="D33" s="34">
        <f t="shared" si="0"/>
        <v>100</v>
      </c>
      <c r="E33" s="60">
        <v>16</v>
      </c>
      <c r="F33" s="32">
        <f t="shared" si="1"/>
        <v>41.02564102564102</v>
      </c>
      <c r="G33" s="60">
        <v>23</v>
      </c>
      <c r="H33" s="32">
        <f t="shared" si="2"/>
        <v>58.97435897435898</v>
      </c>
      <c r="I33" s="60">
        <v>0</v>
      </c>
      <c r="J33" s="32">
        <f t="shared" si="3"/>
        <v>0</v>
      </c>
      <c r="K33" s="60">
        <v>0</v>
      </c>
      <c r="L33" s="32">
        <f t="shared" si="4"/>
        <v>0</v>
      </c>
      <c r="M33" s="60">
        <v>0</v>
      </c>
      <c r="N33" s="32">
        <f t="shared" si="5"/>
        <v>0</v>
      </c>
      <c r="O33" s="60">
        <v>0</v>
      </c>
      <c r="P33" s="32">
        <f t="shared" si="6"/>
        <v>0</v>
      </c>
      <c r="Q33" s="53" t="s">
        <v>58</v>
      </c>
      <c r="R33" s="54" t="s">
        <v>64</v>
      </c>
      <c r="S33" s="60">
        <v>0</v>
      </c>
      <c r="T33" s="32">
        <f t="shared" si="7"/>
        <v>0</v>
      </c>
      <c r="U33" s="60">
        <v>7</v>
      </c>
      <c r="V33" s="32">
        <f t="shared" si="8"/>
        <v>17.94871794871795</v>
      </c>
      <c r="W33" s="60">
        <v>12</v>
      </c>
      <c r="X33" s="32">
        <f t="shared" si="9"/>
        <v>30.76923076923077</v>
      </c>
      <c r="Y33" s="60">
        <v>9</v>
      </c>
      <c r="Z33" s="32">
        <f t="shared" si="10"/>
        <v>23.076923076923077</v>
      </c>
      <c r="AA33" s="60">
        <v>10</v>
      </c>
      <c r="AB33" s="32">
        <f t="shared" si="11"/>
        <v>25.64102564102564</v>
      </c>
      <c r="AC33" s="60">
        <v>1</v>
      </c>
      <c r="AD33" s="32">
        <f t="shared" si="12"/>
        <v>2.564102564102564</v>
      </c>
      <c r="AE33" s="32">
        <v>55.51</v>
      </c>
      <c r="AF33" s="59"/>
      <c r="AG33" s="50"/>
      <c r="AH33" s="50"/>
    </row>
    <row r="34" spans="1:34" ht="28.5" customHeight="1">
      <c r="A34" s="53" t="s">
        <v>59</v>
      </c>
      <c r="B34" s="54" t="s">
        <v>65</v>
      </c>
      <c r="C34" s="33">
        <f t="shared" si="13"/>
        <v>90</v>
      </c>
      <c r="D34" s="34">
        <f t="shared" si="0"/>
        <v>100</v>
      </c>
      <c r="E34" s="60">
        <v>29</v>
      </c>
      <c r="F34" s="32">
        <f t="shared" si="1"/>
        <v>32.22222222222222</v>
      </c>
      <c r="G34" s="60">
        <v>61</v>
      </c>
      <c r="H34" s="32">
        <f t="shared" si="2"/>
        <v>67.77777777777779</v>
      </c>
      <c r="I34" s="60">
        <v>1</v>
      </c>
      <c r="J34" s="32">
        <f t="shared" si="3"/>
        <v>1.1111111111111112</v>
      </c>
      <c r="K34" s="60">
        <v>1</v>
      </c>
      <c r="L34" s="32">
        <f t="shared" si="4"/>
        <v>1.1111111111111112</v>
      </c>
      <c r="M34" s="60">
        <v>7</v>
      </c>
      <c r="N34" s="32">
        <f t="shared" si="5"/>
        <v>7.777777777777778</v>
      </c>
      <c r="O34" s="60">
        <v>21</v>
      </c>
      <c r="P34" s="32">
        <f t="shared" si="6"/>
        <v>23.333333333333332</v>
      </c>
      <c r="Q34" s="53" t="s">
        <v>59</v>
      </c>
      <c r="R34" s="54" t="s">
        <v>65</v>
      </c>
      <c r="S34" s="60">
        <v>18</v>
      </c>
      <c r="T34" s="32">
        <f t="shared" si="7"/>
        <v>20</v>
      </c>
      <c r="U34" s="60">
        <v>12</v>
      </c>
      <c r="V34" s="32">
        <f t="shared" si="8"/>
        <v>13.333333333333334</v>
      </c>
      <c r="W34" s="60">
        <v>20</v>
      </c>
      <c r="X34" s="32">
        <f t="shared" si="9"/>
        <v>22.22222222222222</v>
      </c>
      <c r="Y34" s="60">
        <v>8</v>
      </c>
      <c r="Z34" s="32">
        <f t="shared" si="10"/>
        <v>8.88888888888889</v>
      </c>
      <c r="AA34" s="60">
        <v>2</v>
      </c>
      <c r="AB34" s="32">
        <f t="shared" si="11"/>
        <v>2.2222222222222223</v>
      </c>
      <c r="AC34" s="60">
        <v>0</v>
      </c>
      <c r="AD34" s="32">
        <f t="shared" si="12"/>
        <v>0</v>
      </c>
      <c r="AE34" s="32">
        <v>44.21</v>
      </c>
      <c r="AF34" s="59"/>
      <c r="AG34" s="50"/>
      <c r="AH34" s="50"/>
    </row>
    <row r="35" spans="1:34" ht="28.5" customHeight="1">
      <c r="A35" s="53" t="s">
        <v>60</v>
      </c>
      <c r="B35" s="54" t="s">
        <v>66</v>
      </c>
      <c r="C35" s="33">
        <f t="shared" si="13"/>
        <v>24</v>
      </c>
      <c r="D35" s="34">
        <f t="shared" si="0"/>
        <v>100</v>
      </c>
      <c r="E35" s="60">
        <v>7</v>
      </c>
      <c r="F35" s="32">
        <f t="shared" si="1"/>
        <v>29.166666666666668</v>
      </c>
      <c r="G35" s="60">
        <v>17</v>
      </c>
      <c r="H35" s="32">
        <f t="shared" si="2"/>
        <v>70.83333333333334</v>
      </c>
      <c r="I35" s="60">
        <v>0</v>
      </c>
      <c r="J35" s="32">
        <f t="shared" si="3"/>
        <v>0</v>
      </c>
      <c r="K35" s="60">
        <v>1</v>
      </c>
      <c r="L35" s="32">
        <f t="shared" si="4"/>
        <v>4.166666666666666</v>
      </c>
      <c r="M35" s="60">
        <v>5</v>
      </c>
      <c r="N35" s="32">
        <f t="shared" si="5"/>
        <v>20.833333333333336</v>
      </c>
      <c r="O35" s="60">
        <v>4</v>
      </c>
      <c r="P35" s="32">
        <f t="shared" si="6"/>
        <v>16.666666666666664</v>
      </c>
      <c r="Q35" s="53" t="s">
        <v>60</v>
      </c>
      <c r="R35" s="54" t="s">
        <v>66</v>
      </c>
      <c r="S35" s="60">
        <v>3</v>
      </c>
      <c r="T35" s="32">
        <f t="shared" si="7"/>
        <v>12.5</v>
      </c>
      <c r="U35" s="60">
        <v>7</v>
      </c>
      <c r="V35" s="32">
        <f t="shared" si="8"/>
        <v>29.166666666666668</v>
      </c>
      <c r="W35" s="60">
        <v>3</v>
      </c>
      <c r="X35" s="32">
        <f t="shared" si="9"/>
        <v>12.5</v>
      </c>
      <c r="Y35" s="60">
        <v>1</v>
      </c>
      <c r="Z35" s="32">
        <f t="shared" si="10"/>
        <v>4.166666666666666</v>
      </c>
      <c r="AA35" s="60">
        <v>0</v>
      </c>
      <c r="AB35" s="32">
        <f t="shared" si="11"/>
        <v>0</v>
      </c>
      <c r="AC35" s="60">
        <v>0</v>
      </c>
      <c r="AD35" s="32">
        <f t="shared" si="12"/>
        <v>0</v>
      </c>
      <c r="AE35" s="32">
        <v>41.88</v>
      </c>
      <c r="AF35" s="59"/>
      <c r="AG35" s="50"/>
      <c r="AH35" s="50"/>
    </row>
    <row r="36" spans="1:34" s="45" customFormat="1" ht="30.75" customHeight="1">
      <c r="A36" s="55" t="s">
        <v>61</v>
      </c>
      <c r="B36" s="54" t="s">
        <v>43</v>
      </c>
      <c r="C36" s="33">
        <f t="shared" si="13"/>
        <v>0</v>
      </c>
      <c r="D36" s="34" t="str">
        <f t="shared" si="0"/>
        <v>-</v>
      </c>
      <c r="E36" s="60">
        <v>0</v>
      </c>
      <c r="F36" s="32" t="str">
        <f t="shared" si="1"/>
        <v>-</v>
      </c>
      <c r="G36" s="60">
        <v>0</v>
      </c>
      <c r="H36" s="32" t="str">
        <f t="shared" si="2"/>
        <v>-</v>
      </c>
      <c r="I36" s="60">
        <v>0</v>
      </c>
      <c r="J36" s="32" t="str">
        <f t="shared" si="3"/>
        <v>-</v>
      </c>
      <c r="K36" s="60">
        <v>0</v>
      </c>
      <c r="L36" s="32" t="str">
        <f t="shared" si="4"/>
        <v>-</v>
      </c>
      <c r="M36" s="60">
        <v>0</v>
      </c>
      <c r="N36" s="32" t="str">
        <f t="shared" si="5"/>
        <v>-</v>
      </c>
      <c r="O36" s="60">
        <v>0</v>
      </c>
      <c r="P36" s="32" t="str">
        <f t="shared" si="6"/>
        <v>-</v>
      </c>
      <c r="Q36" s="55" t="s">
        <v>61</v>
      </c>
      <c r="R36" s="54" t="s">
        <v>43</v>
      </c>
      <c r="S36" s="60">
        <v>0</v>
      </c>
      <c r="T36" s="32" t="str">
        <f t="shared" si="7"/>
        <v>-</v>
      </c>
      <c r="U36" s="60">
        <v>0</v>
      </c>
      <c r="V36" s="32" t="str">
        <f t="shared" si="8"/>
        <v>-</v>
      </c>
      <c r="W36" s="60">
        <v>0</v>
      </c>
      <c r="X36" s="32" t="str">
        <f t="shared" si="9"/>
        <v>-</v>
      </c>
      <c r="Y36" s="60">
        <v>0</v>
      </c>
      <c r="Z36" s="32" t="str">
        <f t="shared" si="10"/>
        <v>-</v>
      </c>
      <c r="AA36" s="60">
        <v>0</v>
      </c>
      <c r="AB36" s="32" t="str">
        <f t="shared" si="11"/>
        <v>-</v>
      </c>
      <c r="AC36" s="60">
        <v>0</v>
      </c>
      <c r="AD36" s="32" t="str">
        <f t="shared" si="12"/>
        <v>-</v>
      </c>
      <c r="AE36" s="32">
        <v>0</v>
      </c>
      <c r="AF36" s="59"/>
      <c r="AG36" s="50"/>
      <c r="AH36" s="50"/>
    </row>
    <row r="37" spans="1:34" ht="57.75" customHeight="1">
      <c r="A37" s="58" t="s">
        <v>71</v>
      </c>
      <c r="B37" s="57" t="s">
        <v>48</v>
      </c>
      <c r="C37" s="103">
        <f t="shared" si="13"/>
        <v>23</v>
      </c>
      <c r="D37" s="104">
        <f t="shared" si="0"/>
        <v>100</v>
      </c>
      <c r="E37" s="103">
        <v>11</v>
      </c>
      <c r="F37" s="104">
        <f t="shared" si="1"/>
        <v>47.82608695652174</v>
      </c>
      <c r="G37" s="103">
        <v>12</v>
      </c>
      <c r="H37" s="104">
        <f t="shared" si="2"/>
        <v>52.17391304347826</v>
      </c>
      <c r="I37" s="103">
        <v>0</v>
      </c>
      <c r="J37" s="104">
        <f t="shared" si="3"/>
        <v>0</v>
      </c>
      <c r="K37" s="103">
        <v>0</v>
      </c>
      <c r="L37" s="104">
        <f t="shared" si="4"/>
        <v>0</v>
      </c>
      <c r="M37" s="103">
        <v>0</v>
      </c>
      <c r="N37" s="104">
        <f t="shared" si="5"/>
        <v>0</v>
      </c>
      <c r="O37" s="103">
        <v>2</v>
      </c>
      <c r="P37" s="104">
        <f t="shared" si="6"/>
        <v>8.695652173913043</v>
      </c>
      <c r="Q37" s="58" t="s">
        <v>71</v>
      </c>
      <c r="R37" s="57" t="s">
        <v>48</v>
      </c>
      <c r="S37" s="103">
        <v>9</v>
      </c>
      <c r="T37" s="104">
        <f t="shared" si="7"/>
        <v>39.130434782608695</v>
      </c>
      <c r="U37" s="103">
        <v>4</v>
      </c>
      <c r="V37" s="104">
        <f t="shared" si="8"/>
        <v>17.391304347826086</v>
      </c>
      <c r="W37" s="103">
        <v>3</v>
      </c>
      <c r="X37" s="104">
        <f t="shared" si="9"/>
        <v>13.043478260869565</v>
      </c>
      <c r="Y37" s="103">
        <v>4</v>
      </c>
      <c r="Z37" s="104">
        <f t="shared" si="10"/>
        <v>17.391304347826086</v>
      </c>
      <c r="AA37" s="103">
        <v>1</v>
      </c>
      <c r="AB37" s="104">
        <f t="shared" si="11"/>
        <v>4.3478260869565215</v>
      </c>
      <c r="AC37" s="103">
        <v>0</v>
      </c>
      <c r="AD37" s="104">
        <f t="shared" si="12"/>
        <v>0</v>
      </c>
      <c r="AE37" s="104">
        <v>47.04</v>
      </c>
      <c r="AF37" s="59"/>
      <c r="AG37" s="50"/>
      <c r="AH37" s="50"/>
    </row>
    <row r="38" spans="1:34" ht="28.5" customHeight="1">
      <c r="A38" s="53" t="s">
        <v>57</v>
      </c>
      <c r="B38" s="54" t="s">
        <v>42</v>
      </c>
      <c r="C38" s="33">
        <f t="shared" si="13"/>
        <v>0</v>
      </c>
      <c r="D38" s="34" t="str">
        <f t="shared" si="0"/>
        <v>-</v>
      </c>
      <c r="E38" s="60">
        <v>0</v>
      </c>
      <c r="F38" s="32" t="str">
        <f t="shared" si="1"/>
        <v>-</v>
      </c>
      <c r="G38" s="60">
        <v>0</v>
      </c>
      <c r="H38" s="32" t="str">
        <f t="shared" si="2"/>
        <v>-</v>
      </c>
      <c r="I38" s="60">
        <v>0</v>
      </c>
      <c r="J38" s="32" t="str">
        <f t="shared" si="3"/>
        <v>-</v>
      </c>
      <c r="K38" s="60">
        <v>0</v>
      </c>
      <c r="L38" s="32" t="str">
        <f t="shared" si="4"/>
        <v>-</v>
      </c>
      <c r="M38" s="60">
        <v>0</v>
      </c>
      <c r="N38" s="32" t="str">
        <f t="shared" si="5"/>
        <v>-</v>
      </c>
      <c r="O38" s="60">
        <v>0</v>
      </c>
      <c r="P38" s="32" t="str">
        <f t="shared" si="6"/>
        <v>-</v>
      </c>
      <c r="Q38" s="53" t="s">
        <v>57</v>
      </c>
      <c r="R38" s="54" t="s">
        <v>42</v>
      </c>
      <c r="S38" s="60">
        <v>0</v>
      </c>
      <c r="T38" s="32" t="str">
        <f t="shared" si="7"/>
        <v>-</v>
      </c>
      <c r="U38" s="60">
        <v>0</v>
      </c>
      <c r="V38" s="32" t="str">
        <f t="shared" si="8"/>
        <v>-</v>
      </c>
      <c r="W38" s="60">
        <v>0</v>
      </c>
      <c r="X38" s="32" t="str">
        <f t="shared" si="9"/>
        <v>-</v>
      </c>
      <c r="Y38" s="60">
        <v>0</v>
      </c>
      <c r="Z38" s="32" t="str">
        <f t="shared" si="10"/>
        <v>-</v>
      </c>
      <c r="AA38" s="60">
        <v>0</v>
      </c>
      <c r="AB38" s="32" t="str">
        <f t="shared" si="11"/>
        <v>-</v>
      </c>
      <c r="AC38" s="60">
        <v>0</v>
      </c>
      <c r="AD38" s="32" t="str">
        <f t="shared" si="12"/>
        <v>-</v>
      </c>
      <c r="AE38" s="32">
        <v>0</v>
      </c>
      <c r="AF38" s="59"/>
      <c r="AG38" s="50"/>
      <c r="AH38" s="50"/>
    </row>
    <row r="39" spans="1:34" ht="28.5" customHeight="1">
      <c r="A39" s="53" t="s">
        <v>58</v>
      </c>
      <c r="B39" s="54" t="s">
        <v>64</v>
      </c>
      <c r="C39" s="33">
        <f t="shared" si="13"/>
        <v>7</v>
      </c>
      <c r="D39" s="34">
        <f t="shared" si="0"/>
        <v>100</v>
      </c>
      <c r="E39" s="60">
        <v>4</v>
      </c>
      <c r="F39" s="32">
        <f t="shared" si="1"/>
        <v>57.14285714285714</v>
      </c>
      <c r="G39" s="60">
        <v>3</v>
      </c>
      <c r="H39" s="32">
        <f t="shared" si="2"/>
        <v>42.857142857142854</v>
      </c>
      <c r="I39" s="60">
        <v>0</v>
      </c>
      <c r="J39" s="32">
        <f t="shared" si="3"/>
        <v>0</v>
      </c>
      <c r="K39" s="60">
        <v>0</v>
      </c>
      <c r="L39" s="32">
        <f t="shared" si="4"/>
        <v>0</v>
      </c>
      <c r="M39" s="60">
        <v>0</v>
      </c>
      <c r="N39" s="32">
        <f t="shared" si="5"/>
        <v>0</v>
      </c>
      <c r="O39" s="60">
        <v>0</v>
      </c>
      <c r="P39" s="32">
        <f t="shared" si="6"/>
        <v>0</v>
      </c>
      <c r="Q39" s="53" t="s">
        <v>58</v>
      </c>
      <c r="R39" s="54" t="s">
        <v>64</v>
      </c>
      <c r="S39" s="60">
        <v>0</v>
      </c>
      <c r="T39" s="32">
        <f t="shared" si="7"/>
        <v>0</v>
      </c>
      <c r="U39" s="60">
        <v>2</v>
      </c>
      <c r="V39" s="32">
        <f t="shared" si="8"/>
        <v>28.57142857142857</v>
      </c>
      <c r="W39" s="60">
        <v>2</v>
      </c>
      <c r="X39" s="32">
        <f t="shared" si="9"/>
        <v>28.57142857142857</v>
      </c>
      <c r="Y39" s="60">
        <v>2</v>
      </c>
      <c r="Z39" s="32">
        <f t="shared" si="10"/>
        <v>28.57142857142857</v>
      </c>
      <c r="AA39" s="60">
        <v>1</v>
      </c>
      <c r="AB39" s="32">
        <f t="shared" si="11"/>
        <v>14.285714285714285</v>
      </c>
      <c r="AC39" s="60">
        <v>0</v>
      </c>
      <c r="AD39" s="32">
        <f t="shared" si="12"/>
        <v>0</v>
      </c>
      <c r="AE39" s="32">
        <v>53.86</v>
      </c>
      <c r="AF39" s="59"/>
      <c r="AG39" s="50"/>
      <c r="AH39" s="50"/>
    </row>
    <row r="40" spans="1:34" ht="28.5" customHeight="1">
      <c r="A40" s="53" t="s">
        <v>59</v>
      </c>
      <c r="B40" s="54" t="s">
        <v>65</v>
      </c>
      <c r="C40" s="33">
        <f t="shared" si="13"/>
        <v>15</v>
      </c>
      <c r="D40" s="34">
        <f t="shared" si="0"/>
        <v>100</v>
      </c>
      <c r="E40" s="60">
        <v>6</v>
      </c>
      <c r="F40" s="32">
        <f t="shared" si="1"/>
        <v>40</v>
      </c>
      <c r="G40" s="60">
        <v>9</v>
      </c>
      <c r="H40" s="32">
        <f t="shared" si="2"/>
        <v>60</v>
      </c>
      <c r="I40" s="60">
        <v>0</v>
      </c>
      <c r="J40" s="32">
        <f t="shared" si="3"/>
        <v>0</v>
      </c>
      <c r="K40" s="60">
        <v>0</v>
      </c>
      <c r="L40" s="32">
        <f t="shared" si="4"/>
        <v>0</v>
      </c>
      <c r="M40" s="60">
        <v>0</v>
      </c>
      <c r="N40" s="32">
        <f t="shared" si="5"/>
        <v>0</v>
      </c>
      <c r="O40" s="60">
        <v>2</v>
      </c>
      <c r="P40" s="32">
        <f t="shared" si="6"/>
        <v>13.333333333333334</v>
      </c>
      <c r="Q40" s="53" t="s">
        <v>59</v>
      </c>
      <c r="R40" s="54" t="s">
        <v>65</v>
      </c>
      <c r="S40" s="60">
        <v>8</v>
      </c>
      <c r="T40" s="32">
        <f t="shared" si="7"/>
        <v>53.333333333333336</v>
      </c>
      <c r="U40" s="60">
        <v>2</v>
      </c>
      <c r="V40" s="32">
        <f t="shared" si="8"/>
        <v>13.333333333333334</v>
      </c>
      <c r="W40" s="60">
        <v>1</v>
      </c>
      <c r="X40" s="32">
        <f t="shared" si="9"/>
        <v>6.666666666666667</v>
      </c>
      <c r="Y40" s="60">
        <v>2</v>
      </c>
      <c r="Z40" s="32">
        <f t="shared" si="10"/>
        <v>13.333333333333334</v>
      </c>
      <c r="AA40" s="60">
        <v>0</v>
      </c>
      <c r="AB40" s="32">
        <f t="shared" si="11"/>
        <v>0</v>
      </c>
      <c r="AC40" s="60">
        <v>0</v>
      </c>
      <c r="AD40" s="32">
        <f t="shared" si="12"/>
        <v>0</v>
      </c>
      <c r="AE40" s="32">
        <v>44.13</v>
      </c>
      <c r="AF40" s="59"/>
      <c r="AG40" s="50"/>
      <c r="AH40" s="50"/>
    </row>
    <row r="41" spans="1:34" ht="28.5" customHeight="1">
      <c r="A41" s="53" t="s">
        <v>60</v>
      </c>
      <c r="B41" s="54" t="s">
        <v>66</v>
      </c>
      <c r="C41" s="33">
        <f t="shared" si="13"/>
        <v>1</v>
      </c>
      <c r="D41" s="34">
        <f t="shared" si="0"/>
        <v>100</v>
      </c>
      <c r="E41" s="60">
        <v>1</v>
      </c>
      <c r="F41" s="32">
        <f t="shared" si="1"/>
        <v>100</v>
      </c>
      <c r="G41" s="60">
        <v>0</v>
      </c>
      <c r="H41" s="32">
        <f t="shared" si="2"/>
        <v>0</v>
      </c>
      <c r="I41" s="60">
        <v>0</v>
      </c>
      <c r="J41" s="32">
        <f t="shared" si="3"/>
        <v>0</v>
      </c>
      <c r="K41" s="60">
        <v>0</v>
      </c>
      <c r="L41" s="32">
        <f t="shared" si="4"/>
        <v>0</v>
      </c>
      <c r="M41" s="60">
        <v>0</v>
      </c>
      <c r="N41" s="32">
        <f t="shared" si="5"/>
        <v>0</v>
      </c>
      <c r="O41" s="60">
        <v>0</v>
      </c>
      <c r="P41" s="32">
        <f t="shared" si="6"/>
        <v>0</v>
      </c>
      <c r="Q41" s="53" t="s">
        <v>60</v>
      </c>
      <c r="R41" s="54" t="s">
        <v>66</v>
      </c>
      <c r="S41" s="60">
        <v>1</v>
      </c>
      <c r="T41" s="32">
        <f t="shared" si="7"/>
        <v>100</v>
      </c>
      <c r="U41" s="60">
        <v>0</v>
      </c>
      <c r="V41" s="32">
        <f t="shared" si="8"/>
        <v>0</v>
      </c>
      <c r="W41" s="60">
        <v>0</v>
      </c>
      <c r="X41" s="32">
        <f t="shared" si="9"/>
        <v>0</v>
      </c>
      <c r="Y41" s="60">
        <v>0</v>
      </c>
      <c r="Z41" s="32">
        <f t="shared" si="10"/>
        <v>0</v>
      </c>
      <c r="AA41" s="60">
        <v>0</v>
      </c>
      <c r="AB41" s="32">
        <f t="shared" si="11"/>
        <v>0</v>
      </c>
      <c r="AC41" s="60">
        <v>0</v>
      </c>
      <c r="AD41" s="32">
        <f t="shared" si="12"/>
        <v>0</v>
      </c>
      <c r="AE41" s="32">
        <v>43</v>
      </c>
      <c r="AF41" s="59"/>
      <c r="AG41" s="50"/>
      <c r="AH41" s="50"/>
    </row>
    <row r="42" spans="1:34" ht="29.25" customHeight="1">
      <c r="A42" s="53" t="s">
        <v>61</v>
      </c>
      <c r="B42" s="54" t="s">
        <v>43</v>
      </c>
      <c r="C42" s="33">
        <f t="shared" si="13"/>
        <v>0</v>
      </c>
      <c r="D42" s="34" t="str">
        <f t="shared" si="0"/>
        <v>-</v>
      </c>
      <c r="E42" s="60">
        <v>0</v>
      </c>
      <c r="F42" s="32" t="str">
        <f t="shared" si="1"/>
        <v>-</v>
      </c>
      <c r="G42" s="60">
        <v>0</v>
      </c>
      <c r="H42" s="32" t="str">
        <f t="shared" si="2"/>
        <v>-</v>
      </c>
      <c r="I42" s="60">
        <v>0</v>
      </c>
      <c r="J42" s="32" t="str">
        <f t="shared" si="3"/>
        <v>-</v>
      </c>
      <c r="K42" s="60">
        <v>0</v>
      </c>
      <c r="L42" s="32" t="str">
        <f t="shared" si="4"/>
        <v>-</v>
      </c>
      <c r="M42" s="60">
        <v>0</v>
      </c>
      <c r="N42" s="32" t="str">
        <f t="shared" si="5"/>
        <v>-</v>
      </c>
      <c r="O42" s="60">
        <v>0</v>
      </c>
      <c r="P42" s="32" t="str">
        <f t="shared" si="6"/>
        <v>-</v>
      </c>
      <c r="Q42" s="53" t="s">
        <v>61</v>
      </c>
      <c r="R42" s="54" t="s">
        <v>43</v>
      </c>
      <c r="S42" s="60">
        <v>0</v>
      </c>
      <c r="T42" s="32" t="str">
        <f t="shared" si="7"/>
        <v>-</v>
      </c>
      <c r="U42" s="60">
        <v>0</v>
      </c>
      <c r="V42" s="32" t="str">
        <f t="shared" si="8"/>
        <v>-</v>
      </c>
      <c r="W42" s="60">
        <v>0</v>
      </c>
      <c r="X42" s="32" t="str">
        <f t="shared" si="9"/>
        <v>-</v>
      </c>
      <c r="Y42" s="60">
        <v>0</v>
      </c>
      <c r="Z42" s="32" t="str">
        <f t="shared" si="10"/>
        <v>-</v>
      </c>
      <c r="AA42" s="60">
        <v>0</v>
      </c>
      <c r="AB42" s="32" t="str">
        <f t="shared" si="11"/>
        <v>-</v>
      </c>
      <c r="AC42" s="60">
        <v>0</v>
      </c>
      <c r="AD42" s="32" t="str">
        <f t="shared" si="12"/>
        <v>-</v>
      </c>
      <c r="AE42" s="32">
        <v>0</v>
      </c>
      <c r="AF42" s="59"/>
      <c r="AG42" s="50"/>
      <c r="AH42" s="50"/>
    </row>
    <row r="43" spans="1:33" s="46" customFormat="1" ht="6.75" customHeight="1" thickBot="1">
      <c r="A43" s="35"/>
      <c r="B43" s="36"/>
      <c r="C43" s="7"/>
      <c r="D43" s="37"/>
      <c r="E43" s="6"/>
      <c r="F43" s="38"/>
      <c r="G43" s="6"/>
      <c r="H43" s="38"/>
      <c r="I43" s="6"/>
      <c r="J43" s="38"/>
      <c r="K43" s="6"/>
      <c r="L43" s="38"/>
      <c r="M43" s="6"/>
      <c r="N43" s="38"/>
      <c r="O43" s="6"/>
      <c r="P43" s="38"/>
      <c r="Q43" s="35"/>
      <c r="R43" s="36"/>
      <c r="S43" s="6"/>
      <c r="T43" s="38"/>
      <c r="U43" s="6"/>
      <c r="V43" s="38"/>
      <c r="W43" s="6"/>
      <c r="X43" s="38"/>
      <c r="Y43" s="6"/>
      <c r="Z43" s="38"/>
      <c r="AA43" s="6"/>
      <c r="AB43" s="38"/>
      <c r="AC43" s="6"/>
      <c r="AD43" s="38"/>
      <c r="AE43" s="38"/>
      <c r="AF43" s="59"/>
      <c r="AG43" s="50"/>
    </row>
    <row r="44" spans="1:32" ht="6" customHeight="1" thickTop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9"/>
    </row>
    <row r="45" spans="1:31" s="47" customFormat="1" ht="21" customHeight="1">
      <c r="A45" s="66" t="s">
        <v>54</v>
      </c>
      <c r="B45" s="67"/>
      <c r="C45" s="67"/>
      <c r="D45" s="67"/>
      <c r="E45" s="67"/>
      <c r="F45" s="67"/>
      <c r="G45" s="67"/>
      <c r="H45" s="67"/>
      <c r="I45" s="67" t="s">
        <v>53</v>
      </c>
      <c r="J45" s="68"/>
      <c r="K45" s="68"/>
      <c r="L45" s="68"/>
      <c r="M45" s="68"/>
      <c r="N45" s="68"/>
      <c r="O45" s="68"/>
      <c r="P45" s="68"/>
      <c r="Q45" s="67"/>
      <c r="R45" s="67"/>
      <c r="S45" s="67"/>
      <c r="T45" s="67"/>
      <c r="U45" s="67"/>
      <c r="V45" s="67"/>
      <c r="W45" s="67"/>
      <c r="X45" s="68"/>
      <c r="Y45" s="68"/>
      <c r="Z45" s="68"/>
      <c r="AA45" s="68"/>
      <c r="AB45" s="68"/>
      <c r="AC45" s="68"/>
      <c r="AD45" s="68"/>
      <c r="AE45" s="68"/>
    </row>
    <row r="46" spans="1:31" s="1" customFormat="1" ht="21.75" customHeight="1">
      <c r="A46" s="63"/>
      <c r="B46" s="64"/>
      <c r="C46" s="65"/>
      <c r="D46" s="65"/>
      <c r="E46" s="65"/>
      <c r="F46" s="65"/>
      <c r="G46" s="65"/>
      <c r="H46" s="65"/>
      <c r="I46" s="69"/>
      <c r="J46" s="69"/>
      <c r="K46" s="69"/>
      <c r="L46" s="69"/>
      <c r="M46" s="69"/>
      <c r="N46" s="69"/>
      <c r="O46" s="69"/>
      <c r="P46" s="69"/>
      <c r="Q46" s="64"/>
      <c r="R46" s="64"/>
      <c r="S46" s="65"/>
      <c r="T46" s="65"/>
      <c r="U46" s="65"/>
      <c r="V46" s="65"/>
      <c r="W46" s="69"/>
      <c r="X46" s="69"/>
      <c r="Y46" s="69"/>
      <c r="Z46" s="69"/>
      <c r="AA46" s="69"/>
      <c r="AB46" s="69"/>
      <c r="AC46" s="69"/>
      <c r="AD46" s="69"/>
      <c r="AE46" s="69"/>
    </row>
  </sheetData>
  <sheetProtection/>
  <mergeCells count="2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R2:S2"/>
    <mergeCell ref="A46:H46"/>
    <mergeCell ref="A45:H45"/>
    <mergeCell ref="I45:P45"/>
    <mergeCell ref="I46:P46"/>
    <mergeCell ref="Q45:V45"/>
    <mergeCell ref="A44:P44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2020-06-18T07:15:27Z</cp:lastPrinted>
  <dcterms:created xsi:type="dcterms:W3CDTF">2006-05-05T06:52:37Z</dcterms:created>
  <dcterms:modified xsi:type="dcterms:W3CDTF">2022-05-26T08:30:09Z</dcterms:modified>
  <cp:category/>
  <cp:version/>
  <cp:contentType/>
  <cp:contentStatus/>
</cp:coreProperties>
</file>