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21" sheetId="1" r:id="rId1"/>
  </sheets>
  <definedNames>
    <definedName name="_xlnm.Print_Area" localSheetId="0">'表21'!$A$1:$AE$46</definedName>
  </definedNames>
  <calcPr fullCalcOnLoad="1"/>
</workbook>
</file>

<file path=xl/sharedStrings.xml><?xml version="1.0" encoding="utf-8"?>
<sst xmlns="http://schemas.openxmlformats.org/spreadsheetml/2006/main" count="247" uniqueCount="75">
  <si>
    <r>
      <t>表</t>
    </r>
    <r>
      <rPr>
        <b/>
        <sz val="29"/>
        <rFont val="Times New Roman"/>
        <family val="1"/>
      </rPr>
      <t xml:space="preserve">21  </t>
    </r>
    <r>
      <rPr>
        <b/>
        <sz val="29"/>
        <rFont val="標楷體"/>
        <family val="4"/>
      </rPr>
      <t>考試院暨所屬機關職員性別及年齡分布（續）</t>
    </r>
  </si>
  <si>
    <r>
      <t>單位：人；</t>
    </r>
    <r>
      <rPr>
        <sz val="20"/>
        <rFont val="Times New Roman"/>
        <family val="1"/>
      </rPr>
      <t>%</t>
    </r>
  </si>
  <si>
    <t xml:space="preserve"> </t>
  </si>
  <si>
    <r>
      <t>Unit</t>
    </r>
    <r>
      <rPr>
        <sz val="20"/>
        <rFont val="新細明體"/>
        <family val="1"/>
      </rPr>
      <t>：</t>
    </r>
    <r>
      <rPr>
        <sz val="20"/>
        <rFont val="Times New Roman"/>
        <family val="1"/>
      </rPr>
      <t>Person</t>
    </r>
    <r>
      <rPr>
        <sz val="20"/>
        <rFont val="新細明體"/>
        <family val="1"/>
      </rPr>
      <t>；</t>
    </r>
    <r>
      <rPr>
        <sz val="20"/>
        <rFont val="Times New Roman"/>
        <family val="1"/>
      </rPr>
      <t>%</t>
    </r>
  </si>
  <si>
    <r>
      <t>項</t>
    </r>
    <r>
      <rPr>
        <sz val="26"/>
        <rFont val="Times New Roman"/>
        <family val="1"/>
      </rPr>
      <t xml:space="preserve">  </t>
    </r>
    <r>
      <rPr>
        <sz val="26"/>
        <rFont val="標楷體"/>
        <family val="4"/>
      </rPr>
      <t>目</t>
    </r>
    <r>
      <rPr>
        <sz val="26"/>
        <rFont val="Times New Roman"/>
        <family val="1"/>
      </rPr>
      <t xml:space="preserve">  </t>
    </r>
    <r>
      <rPr>
        <sz val="26"/>
        <rFont val="標楷體"/>
        <family val="4"/>
      </rPr>
      <t xml:space="preserve">別
</t>
    </r>
    <r>
      <rPr>
        <sz val="26"/>
        <rFont val="Times New Roman"/>
        <family val="1"/>
      </rPr>
      <t>Category</t>
    </r>
  </si>
  <si>
    <r>
      <t>總</t>
    </r>
    <r>
      <rPr>
        <b/>
        <sz val="22"/>
        <rFont val="Times New Roman"/>
        <family val="1"/>
      </rPr>
      <t xml:space="preserve">  </t>
    </r>
    <r>
      <rPr>
        <b/>
        <sz val="22"/>
        <rFont val="標楷體"/>
        <family val="4"/>
      </rPr>
      <t xml:space="preserve">計
</t>
    </r>
    <r>
      <rPr>
        <b/>
        <sz val="22"/>
        <rFont val="Times New Roman"/>
        <family val="1"/>
      </rPr>
      <t>Grand Total</t>
    </r>
  </si>
  <si>
    <t>性　別</t>
  </si>
  <si>
    <t>年　　　　齡</t>
  </si>
  <si>
    <t>Age</t>
  </si>
  <si>
    <r>
      <t>項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>目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 xml:space="preserve">別
</t>
    </r>
    <r>
      <rPr>
        <sz val="24"/>
        <rFont val="Times New Roman"/>
        <family val="1"/>
      </rPr>
      <t>Category</t>
    </r>
  </si>
  <si>
    <t>年齡</t>
  </si>
  <si>
    <t>男</t>
  </si>
  <si>
    <t>Male</t>
  </si>
  <si>
    <t>女</t>
  </si>
  <si>
    <t>Female</t>
  </si>
  <si>
    <r>
      <t xml:space="preserve">18-24 </t>
    </r>
    <r>
      <rPr>
        <sz val="20"/>
        <rFont val="標楷體"/>
        <family val="4"/>
      </rPr>
      <t>歲</t>
    </r>
  </si>
  <si>
    <t>18-24 Years</t>
  </si>
  <si>
    <r>
      <t xml:space="preserve">25-29 </t>
    </r>
    <r>
      <rPr>
        <sz val="20"/>
        <rFont val="標楷體"/>
        <family val="4"/>
      </rPr>
      <t>歲</t>
    </r>
  </si>
  <si>
    <t>25-29 Years</t>
  </si>
  <si>
    <r>
      <t xml:space="preserve">30-34 </t>
    </r>
    <r>
      <rPr>
        <sz val="20"/>
        <rFont val="標楷體"/>
        <family val="4"/>
      </rPr>
      <t>歲</t>
    </r>
  </si>
  <si>
    <t>30-34 Years</t>
  </si>
  <si>
    <r>
      <t xml:space="preserve">35-39 </t>
    </r>
    <r>
      <rPr>
        <sz val="20"/>
        <rFont val="標楷體"/>
        <family val="4"/>
      </rPr>
      <t>歲</t>
    </r>
  </si>
  <si>
    <t>35-39 Years</t>
  </si>
  <si>
    <r>
      <t xml:space="preserve">40-44 </t>
    </r>
    <r>
      <rPr>
        <sz val="20"/>
        <rFont val="標楷體"/>
        <family val="4"/>
      </rPr>
      <t>歲</t>
    </r>
  </si>
  <si>
    <t>40-44 Years</t>
  </si>
  <si>
    <r>
      <t xml:space="preserve">45-49 </t>
    </r>
    <r>
      <rPr>
        <sz val="20"/>
        <rFont val="標楷體"/>
        <family val="4"/>
      </rPr>
      <t>歲</t>
    </r>
  </si>
  <si>
    <t>45-49 Years</t>
  </si>
  <si>
    <r>
      <t xml:space="preserve">50-54 </t>
    </r>
    <r>
      <rPr>
        <sz val="20"/>
        <rFont val="標楷體"/>
        <family val="4"/>
      </rPr>
      <t>歲</t>
    </r>
    <r>
      <rPr>
        <sz val="20"/>
        <rFont val="Times New Roman"/>
        <family val="1"/>
      </rPr>
      <t xml:space="preserve">  </t>
    </r>
  </si>
  <si>
    <t>50-54 Years</t>
  </si>
  <si>
    <r>
      <t xml:space="preserve">55-59 </t>
    </r>
    <r>
      <rPr>
        <sz val="20"/>
        <rFont val="標楷體"/>
        <family val="4"/>
      </rPr>
      <t>歲</t>
    </r>
  </si>
  <si>
    <t>55-59 Years</t>
  </si>
  <si>
    <r>
      <t xml:space="preserve">60-64 </t>
    </r>
    <r>
      <rPr>
        <sz val="20"/>
        <rFont val="標楷體"/>
        <family val="4"/>
      </rPr>
      <t>歲</t>
    </r>
  </si>
  <si>
    <t>60-64 Years</t>
  </si>
  <si>
    <r>
      <t xml:space="preserve">65 </t>
    </r>
    <r>
      <rPr>
        <sz val="20"/>
        <rFont val="標楷體"/>
        <family val="4"/>
      </rPr>
      <t>歲以上</t>
    </r>
  </si>
  <si>
    <t>Over 65 Years</t>
  </si>
  <si>
    <t>人數</t>
  </si>
  <si>
    <t>百分比</t>
  </si>
  <si>
    <t>Average Age</t>
  </si>
  <si>
    <t>Persons</t>
  </si>
  <si>
    <t>%</t>
  </si>
  <si>
    <t>(Years)</t>
  </si>
  <si>
    <t>Grand Total</t>
  </si>
  <si>
    <t xml:space="preserve">    Political Appointee</t>
  </si>
  <si>
    <t xml:space="preserve">    Auxiliary Employee</t>
  </si>
  <si>
    <t>(1) Examination Yuan</t>
  </si>
  <si>
    <t>(2) Ministry of Examination</t>
  </si>
  <si>
    <t>(3)Ministry of Civil Service
     &amp; Subordinate Agency</t>
  </si>
  <si>
    <t>(4)Civil Service Protection
 and Training Commission
 &amp; Subordinate Agency</t>
  </si>
  <si>
    <t>(5) Public Service Pension 
      Fund Supervisory Board</t>
  </si>
  <si>
    <r>
      <t>表</t>
    </r>
    <r>
      <rPr>
        <b/>
        <sz val="29"/>
        <rFont val="Times New Roman"/>
        <family val="1"/>
      </rPr>
      <t xml:space="preserve">21  </t>
    </r>
    <r>
      <rPr>
        <b/>
        <sz val="29"/>
        <rFont val="標楷體"/>
        <family val="4"/>
      </rPr>
      <t>考試院暨所屬機關職員性別及年齡分布</t>
    </r>
  </si>
  <si>
    <t>Table 21  Employees of Examination Yuan &amp; Its Related Agencies,
by Gender &amp; Age</t>
  </si>
  <si>
    <r>
      <t xml:space="preserve">Table 21  Employees of Examination Yuan &amp; Its Related Agencies,
by Gender &amp; Age </t>
    </r>
    <r>
      <rPr>
        <b/>
        <sz val="29"/>
        <rFont val="細明體"/>
        <family val="3"/>
      </rPr>
      <t>（</t>
    </r>
    <r>
      <rPr>
        <b/>
        <sz val="29"/>
        <rFont val="Times New Roman"/>
        <family val="1"/>
      </rPr>
      <t>Cont.</t>
    </r>
    <r>
      <rPr>
        <b/>
        <sz val="29"/>
        <rFont val="細明體"/>
        <family val="3"/>
      </rPr>
      <t>）</t>
    </r>
  </si>
  <si>
    <t>Gender</t>
  </si>
  <si>
    <t xml:space="preserve"> Source : All Civil Servants Database.</t>
  </si>
  <si>
    <r>
      <t>資料來源：全國公務人力資料庫。</t>
    </r>
    <r>
      <rPr>
        <sz val="18"/>
        <rFont val="Times New Roman"/>
        <family val="1"/>
      </rPr>
      <t xml:space="preserve">                    </t>
    </r>
  </si>
  <si>
    <r>
      <t xml:space="preserve">平均年齡
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（歲）</t>
    </r>
  </si>
  <si>
    <r>
      <t>中華民國</t>
    </r>
    <r>
      <rPr>
        <sz val="20"/>
        <rFont val="Times New Roman"/>
        <family val="1"/>
      </rPr>
      <t>108</t>
    </r>
    <r>
      <rPr>
        <sz val="20"/>
        <rFont val="標楷體"/>
        <family val="4"/>
      </rPr>
      <t>年底</t>
    </r>
  </si>
  <si>
    <t xml:space="preserve"> End of 2019</t>
  </si>
  <si>
    <r>
      <t>中華民國</t>
    </r>
    <r>
      <rPr>
        <sz val="20"/>
        <rFont val="Times New Roman"/>
        <family val="1"/>
      </rPr>
      <t>108</t>
    </r>
    <r>
      <rPr>
        <sz val="20"/>
        <rFont val="標楷體"/>
        <family val="4"/>
      </rPr>
      <t>年底</t>
    </r>
  </si>
  <si>
    <t>總  計</t>
  </si>
  <si>
    <t>　政務人員</t>
  </si>
  <si>
    <t>　簡任(派)</t>
  </si>
  <si>
    <t>　薦任(派)</t>
  </si>
  <si>
    <t>　委任(派)</t>
  </si>
  <si>
    <t>　雇員</t>
  </si>
  <si>
    <t>(1) Examination Yuan</t>
  </si>
  <si>
    <t>(2) Ministry of Examination</t>
  </si>
  <si>
    <t xml:space="preserve">    Senior Rank (Detail)</t>
  </si>
  <si>
    <t xml:space="preserve">    Junior Rank (Detail)</t>
  </si>
  <si>
    <t xml:space="preserve">    Elementary Rank  (Detail)</t>
  </si>
  <si>
    <r>
      <rPr>
        <b/>
        <sz val="18"/>
        <rFont val="Times New Roman"/>
        <family val="1"/>
      </rPr>
      <t>(2)</t>
    </r>
    <r>
      <rPr>
        <b/>
        <sz val="18"/>
        <rFont val="標楷體"/>
        <family val="4"/>
      </rPr>
      <t>考　選　部</t>
    </r>
  </si>
  <si>
    <r>
      <rPr>
        <b/>
        <sz val="18"/>
        <rFont val="Times New Roman"/>
        <family val="1"/>
      </rPr>
      <t>(3)</t>
    </r>
    <r>
      <rPr>
        <b/>
        <sz val="18"/>
        <rFont val="標楷體"/>
        <family val="4"/>
      </rPr>
      <t>銓敘部及所屬</t>
    </r>
  </si>
  <si>
    <r>
      <rPr>
        <b/>
        <sz val="18"/>
        <rFont val="Times New Roman"/>
        <family val="1"/>
      </rPr>
      <t>(1)</t>
    </r>
    <r>
      <rPr>
        <b/>
        <sz val="18"/>
        <rFont val="標楷體"/>
        <family val="4"/>
      </rPr>
      <t>考　試　院</t>
    </r>
  </si>
  <si>
    <r>
      <rPr>
        <b/>
        <sz val="18"/>
        <rFont val="Times New Roman"/>
        <family val="1"/>
      </rPr>
      <t>(4)</t>
    </r>
    <r>
      <rPr>
        <b/>
        <sz val="18"/>
        <rFont val="標楷體"/>
        <family val="4"/>
      </rPr>
      <t>公務人員保障
  暨培訓委員會
  及所屬</t>
    </r>
  </si>
  <si>
    <r>
      <rPr>
        <b/>
        <sz val="18"/>
        <rFont val="Times New Roman"/>
        <family val="1"/>
      </rPr>
      <t>(5)</t>
    </r>
    <r>
      <rPr>
        <b/>
        <sz val="18"/>
        <rFont val="標楷體"/>
        <family val="4"/>
      </rPr>
      <t>公務人員退休撫卹
  基金監理委員會</t>
    </r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</si>
</sst>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0_ "/>
    <numFmt numFmtId="182" formatCode="#,##0.00_);[Red]\(#,##0.00\)"/>
    <numFmt numFmtId="183" formatCode="0.0_ "/>
    <numFmt numFmtId="184" formatCode="#,##0.0_ "/>
    <numFmt numFmtId="185" formatCode="#,##0.0_);[Red]\(#,##0.0\)"/>
    <numFmt numFmtId="186" formatCode="#,##0_);[Red]\(#,##0\)"/>
    <numFmt numFmtId="187" formatCode="0_);[Red]\(0\)"/>
    <numFmt numFmtId="188" formatCode="0_ "/>
    <numFmt numFmtId="189" formatCode="0.0%"/>
    <numFmt numFmtId="190" formatCode="0.000%"/>
    <numFmt numFmtId="191" formatCode="#,##0;\-#,##0;\-"/>
    <numFmt numFmtId="192" formatCode="_-* #,##0.0_-;\-* #,##0.0_-;_-* &quot;-&quot;_-;_-@_-"/>
    <numFmt numFmtId="193" formatCode="#,##0.0"/>
    <numFmt numFmtId="194" formatCode="#,##0.0;\-"/>
    <numFmt numFmtId="195" formatCode="#,##0.0;\-;\-"/>
    <numFmt numFmtId="196" formatCode="\(* #\ ###\ ###\ ###\ ##0_);_(* \(#\ ###\ ###\ ###\ ##0\);_(* &quot;-&quot;_);_(@_)"/>
    <numFmt numFmtId="197" formatCode="* #\ ###\ ###\ ###\ ##0_;_*\ #\ ###\ ###\ ###\ ##0\);_*\ &quot;-&quot;_;_@"/>
    <numFmt numFmtId="198" formatCode="* #\ ###\ ###\ ###\ ###_;_*\ #\ ###\ ###\ ###\ ###;_*\ &quot;-&quot;_;_@"/>
    <numFmt numFmtId="199" formatCode="* #\ ###\ ###\ ###\ ###_;_*\ #\ ###\ ###\ ###\ ###;_*\ &quot;0&quot;_;_@"/>
    <numFmt numFmtId="200" formatCode="_(* #\ ###\ ###\ ###\ ##0_);_(* \(#\ ###\ ###\ ###\ ##0\);_(* &quot;-&quot;_);_(@_)"/>
    <numFmt numFmtId="201" formatCode="_-* #,##0_-;\-* #,##0_-;_-* &quot;-&quot;??_-;_-@_-"/>
    <numFmt numFmtId="202" formatCode="0.00_);[Red]\(0.00\)"/>
    <numFmt numFmtId="203" formatCode="_-* #,##0.0_-;\-* #,##0.0_-;_-* &quot;-&quot;??_-;_-@_-"/>
    <numFmt numFmtId="204" formatCode="_-* #,##0.00000000_-;\-* #,##0.00000000_-;_-* &quot;-&quot;????????_-;_-@_-"/>
    <numFmt numFmtId="205" formatCode="_-* #,##0.00_-;\-* #,##0.00_-;_-* &quot;-&quot;_-;_-@_-"/>
    <numFmt numFmtId="206" formatCode="_-* #,##0.0_-;\-* #,##0.0_-;_-* &quot;-&quot;?_-;_-@_-"/>
    <numFmt numFmtId="207" formatCode="0.0_);[Red]\(0.0\)"/>
    <numFmt numFmtId="208" formatCode="0.0000000000"/>
    <numFmt numFmtId="209" formatCode="_-* #,##0.000_-;\-* #,##0.000_-;_-* &quot;-&quot;??_-;_-@_-"/>
    <numFmt numFmtId="210" formatCode="m&quot;月&quot;d&quot;日&quot;"/>
    <numFmt numFmtId="211" formatCode="_(* #\ ###\ ###\ ##0_);_(* \(#\ ###\ ###\ ##0\);_(* &quot;-&quot;_);_(@_)"/>
    <numFmt numFmtId="212" formatCode="_(* #\ ###\ ##0_);_(* \(#\ ###\ ##0\);_(* &quot;-&quot;_);_(@_)"/>
    <numFmt numFmtId="213" formatCode="_(* #,##0.00_);_(* \(#,##0.00\);_(* &quot;-&quot;??_);_(@_)"/>
    <numFmt numFmtId="214" formatCode="#\ ##0"/>
    <numFmt numFmtId="215" formatCode="#\ ##0;\-#\ ##0;&quot;    -&quot;"/>
    <numFmt numFmtId="216" formatCode="##0.00"/>
    <numFmt numFmtId="217" formatCode="##0.00;\-##0.00;&quot;     -&quot;"/>
    <numFmt numFmtId="218" formatCode="###\ ##0"/>
    <numFmt numFmtId="219" formatCode="###\ ##0;\-###\ ##0;&quot;     －&quot;"/>
  </numFmts>
  <fonts count="6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20"/>
      <name val="全真楷書"/>
      <family val="3"/>
    </font>
    <font>
      <sz val="18"/>
      <name val="Times New Roman"/>
      <family val="1"/>
    </font>
    <font>
      <sz val="20"/>
      <name val="標楷體"/>
      <family val="4"/>
    </font>
    <font>
      <sz val="20"/>
      <name val="Times New Roman"/>
      <family val="1"/>
    </font>
    <font>
      <sz val="20"/>
      <name val="新細明體"/>
      <family val="1"/>
    </font>
    <font>
      <sz val="24"/>
      <name val="標楷體"/>
      <family val="4"/>
    </font>
    <font>
      <sz val="24"/>
      <name val="Times New Roman"/>
      <family val="1"/>
    </font>
    <font>
      <b/>
      <sz val="20"/>
      <name val="Times New Roman"/>
      <family val="1"/>
    </font>
    <font>
      <b/>
      <sz val="29"/>
      <name val="Times New Roman"/>
      <family val="1"/>
    </font>
    <font>
      <b/>
      <sz val="29"/>
      <name val="標楷體"/>
      <family val="4"/>
    </font>
    <font>
      <b/>
      <sz val="29"/>
      <name val="細明體"/>
      <family val="3"/>
    </font>
    <font>
      <sz val="26"/>
      <name val="Times New Roman"/>
      <family val="1"/>
    </font>
    <font>
      <sz val="26"/>
      <name val="標楷體"/>
      <family val="4"/>
    </font>
    <font>
      <b/>
      <sz val="22"/>
      <name val="Times New Roman"/>
      <family val="1"/>
    </font>
    <font>
      <b/>
      <sz val="22"/>
      <name val="標楷體"/>
      <family val="4"/>
    </font>
    <font>
      <sz val="22"/>
      <name val="標楷體"/>
      <family val="4"/>
    </font>
    <font>
      <sz val="22"/>
      <name val="Times New Roman"/>
      <family val="1"/>
    </font>
    <font>
      <sz val="18"/>
      <name val="標楷體"/>
      <family val="4"/>
    </font>
    <font>
      <sz val="28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0" fontId="47" fillId="20" borderId="0" applyNumberFormat="0" applyBorder="0" applyAlignment="0" applyProtection="0"/>
    <xf numFmtId="9" fontId="0" fillId="0" borderId="0" applyFont="0" applyFill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2" applyNumberFormat="0" applyAlignment="0" applyProtection="0"/>
    <xf numFmtId="0" fontId="56" fillId="21" borderId="8" applyNumberFormat="0" applyAlignment="0" applyProtection="0"/>
    <xf numFmtId="0" fontId="57" fillId="30" borderId="9" applyNumberFormat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212" fontId="7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12" fontId="7" fillId="0" borderId="11" xfId="0" applyNumberFormat="1" applyFont="1" applyBorder="1" applyAlignment="1">
      <alignment horizontal="center" vertical="center"/>
    </xf>
    <xf numFmtId="214" fontId="11" fillId="0" borderId="0" xfId="0" applyNumberFormat="1" applyFont="1" applyFill="1" applyBorder="1" applyAlignment="1">
      <alignment horizontal="right" vertical="center"/>
    </xf>
    <xf numFmtId="214" fontId="7" fillId="0" borderId="0" xfId="0" applyNumberFormat="1" applyFont="1" applyFill="1" applyBorder="1" applyAlignment="1">
      <alignment horizontal="right" vertical="center"/>
    </xf>
    <xf numFmtId="215" fontId="7" fillId="0" borderId="0" xfId="0" applyNumberFormat="1" applyFont="1" applyFill="1" applyBorder="1" applyAlignment="1">
      <alignment horizontal="right" vertical="center"/>
    </xf>
    <xf numFmtId="215" fontId="11" fillId="0" borderId="0" xfId="0" applyNumberFormat="1" applyFont="1" applyFill="1" applyBorder="1" applyAlignment="1">
      <alignment horizontal="right" vertical="center"/>
    </xf>
    <xf numFmtId="215" fontId="7" fillId="0" borderId="12" xfId="0" applyNumberFormat="1" applyFont="1" applyFill="1" applyBorder="1" applyAlignment="1">
      <alignment horizontal="right" vertical="center"/>
    </xf>
    <xf numFmtId="215" fontId="11" fillId="0" borderId="12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212" fontId="7" fillId="0" borderId="1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distributed" vertical="center" wrapText="1"/>
    </xf>
    <xf numFmtId="0" fontId="6" fillId="0" borderId="14" xfId="0" applyNumberFormat="1" applyFont="1" applyBorder="1" applyAlignment="1">
      <alignment horizontal="distributed" vertical="center"/>
    </xf>
    <xf numFmtId="0" fontId="6" fillId="0" borderId="15" xfId="0" applyNumberFormat="1" applyFont="1" applyBorder="1" applyAlignment="1">
      <alignment horizontal="distributed" vertical="center" wrapText="1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distributed" vertical="center"/>
    </xf>
    <xf numFmtId="212" fontId="7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20" fillId="0" borderId="19" xfId="0" applyNumberFormat="1" applyFont="1" applyBorder="1" applyAlignment="1">
      <alignment horizontal="center" vertical="center"/>
    </xf>
    <xf numFmtId="0" fontId="20" fillId="0" borderId="19" xfId="0" applyNumberFormat="1" applyFont="1" applyBorder="1" applyAlignment="1">
      <alignment/>
    </xf>
    <xf numFmtId="212" fontId="7" fillId="0" borderId="13" xfId="0" applyNumberFormat="1" applyFont="1" applyBorder="1" applyAlignment="1">
      <alignment horizontal="right" vertical="center"/>
    </xf>
    <xf numFmtId="212" fontId="7" fillId="0" borderId="20" xfId="0" applyNumberFormat="1" applyFont="1" applyBorder="1" applyAlignment="1">
      <alignment horizontal="center" vertical="center"/>
    </xf>
    <xf numFmtId="212" fontId="5" fillId="0" borderId="0" xfId="0" applyNumberFormat="1" applyFont="1" applyBorder="1" applyAlignment="1">
      <alignment horizontal="center" vertical="center"/>
    </xf>
    <xf numFmtId="212" fontId="5" fillId="0" borderId="21" xfId="0" applyNumberFormat="1" applyFont="1" applyBorder="1" applyAlignment="1">
      <alignment horizontal="center" vertical="center"/>
    </xf>
    <xf numFmtId="214" fontId="11" fillId="0" borderId="0" xfId="0" applyNumberFormat="1" applyFont="1" applyFill="1" applyBorder="1" applyAlignment="1">
      <alignment horizontal="right"/>
    </xf>
    <xf numFmtId="216" fontId="11" fillId="0" borderId="0" xfId="0" applyNumberFormat="1" applyFont="1" applyFill="1" applyBorder="1" applyAlignment="1">
      <alignment horizontal="right"/>
    </xf>
    <xf numFmtId="216" fontId="11" fillId="0" borderId="0" xfId="0" applyNumberFormat="1" applyFont="1" applyFill="1" applyBorder="1" applyAlignment="1">
      <alignment horizontal="right" vertical="center"/>
    </xf>
    <xf numFmtId="216" fontId="7" fillId="0" borderId="0" xfId="0" applyNumberFormat="1" applyFont="1" applyFill="1" applyBorder="1" applyAlignment="1">
      <alignment horizontal="right" vertical="center"/>
    </xf>
    <xf numFmtId="217" fontId="7" fillId="0" borderId="0" xfId="0" applyNumberFormat="1" applyFont="1" applyFill="1" applyBorder="1" applyAlignment="1">
      <alignment horizontal="right" vertical="center"/>
    </xf>
    <xf numFmtId="215" fontId="11" fillId="0" borderId="0" xfId="0" applyNumberFormat="1" applyFont="1" applyFill="1" applyBorder="1" applyAlignment="1">
      <alignment horizontal="right"/>
    </xf>
    <xf numFmtId="217" fontId="11" fillId="0" borderId="0" xfId="0" applyNumberFormat="1" applyFont="1" applyFill="1" applyBorder="1" applyAlignment="1">
      <alignment horizontal="right"/>
    </xf>
    <xf numFmtId="214" fontId="11" fillId="0" borderId="0" xfId="0" applyNumberFormat="1" applyFont="1" applyFill="1" applyBorder="1" applyAlignment="1">
      <alignment horizontal="right" vertical="top"/>
    </xf>
    <xf numFmtId="216" fontId="11" fillId="0" borderId="0" xfId="0" applyNumberFormat="1" applyFont="1" applyFill="1" applyBorder="1" applyAlignment="1">
      <alignment horizontal="right" vertical="top"/>
    </xf>
    <xf numFmtId="215" fontId="7" fillId="0" borderId="0" xfId="0" applyNumberFormat="1" applyFont="1" applyFill="1" applyBorder="1" applyAlignment="1">
      <alignment horizontal="right" vertical="top"/>
    </xf>
    <xf numFmtId="217" fontId="7" fillId="0" borderId="0" xfId="0" applyNumberFormat="1" applyFont="1" applyFill="1" applyBorder="1" applyAlignment="1">
      <alignment horizontal="right" vertical="top"/>
    </xf>
    <xf numFmtId="215" fontId="11" fillId="0" borderId="0" xfId="0" applyNumberFormat="1" applyFont="1" applyFill="1" applyBorder="1" applyAlignment="1">
      <alignment horizontal="right" vertical="top"/>
    </xf>
    <xf numFmtId="217" fontId="11" fillId="0" borderId="0" xfId="0" applyNumberFormat="1" applyFont="1" applyFill="1" applyBorder="1" applyAlignment="1">
      <alignment horizontal="right" vertical="top"/>
    </xf>
    <xf numFmtId="217" fontId="11" fillId="0" borderId="0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217" fontId="11" fillId="0" borderId="12" xfId="0" applyNumberFormat="1" applyFont="1" applyFill="1" applyBorder="1" applyAlignment="1">
      <alignment horizontal="right" vertical="center"/>
    </xf>
    <xf numFmtId="217" fontId="7" fillId="0" borderId="12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7" fillId="0" borderId="12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vertical="center"/>
    </xf>
    <xf numFmtId="0" fontId="5" fillId="0" borderId="0" xfId="0" applyFont="1" applyAlignment="1">
      <alignment/>
    </xf>
    <xf numFmtId="212" fontId="23" fillId="0" borderId="0" xfId="0" applyNumberFormat="1" applyFont="1" applyAlignment="1">
      <alignment vertical="center"/>
    </xf>
    <xf numFmtId="212" fontId="21" fillId="0" borderId="23" xfId="0" applyNumberFormat="1" applyFont="1" applyBorder="1" applyAlignment="1">
      <alignment vertical="center" wrapText="1"/>
    </xf>
    <xf numFmtId="216" fontId="7" fillId="0" borderId="0" xfId="0" applyNumberFormat="1" applyFont="1" applyFill="1" applyBorder="1" applyAlignment="1">
      <alignment horizontal="right"/>
    </xf>
    <xf numFmtId="216" fontId="20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left" vertical="center"/>
    </xf>
    <xf numFmtId="212" fontId="5" fillId="0" borderId="0" xfId="0" applyNumberFormat="1" applyFont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0" fillId="0" borderId="24" xfId="0" applyNumberFormat="1" applyFont="1" applyBorder="1" applyAlignment="1">
      <alignment horizontal="center" vertical="center"/>
    </xf>
    <xf numFmtId="0" fontId="20" fillId="0" borderId="25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19" fillId="0" borderId="28" xfId="0" applyNumberFormat="1" applyFont="1" applyBorder="1" applyAlignment="1">
      <alignment horizontal="center" vertical="center" wrapText="1"/>
    </xf>
    <xf numFmtId="0" fontId="20" fillId="0" borderId="24" xfId="0" applyNumberFormat="1" applyFont="1" applyBorder="1" applyAlignment="1">
      <alignment horizontal="center" vertical="center" wrapText="1"/>
    </xf>
    <xf numFmtId="0" fontId="19" fillId="0" borderId="2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18" fillId="0" borderId="29" xfId="0" applyNumberFormat="1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17" fillId="0" borderId="31" xfId="0" applyNumberFormat="1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9" fillId="0" borderId="33" xfId="0" applyNumberFormat="1" applyFont="1" applyBorder="1" applyAlignment="1">
      <alignment horizontal="distributed" vertical="center" wrapText="1"/>
    </xf>
    <xf numFmtId="0" fontId="20" fillId="0" borderId="24" xfId="0" applyNumberFormat="1" applyFont="1" applyBorder="1" applyAlignment="1">
      <alignment horizontal="distributed"/>
    </xf>
    <xf numFmtId="212" fontId="20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42" fillId="0" borderId="27" xfId="0" applyFont="1" applyBorder="1" applyAlignment="1">
      <alignment horizontal="left"/>
    </xf>
    <xf numFmtId="0" fontId="21" fillId="0" borderId="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21" fillId="0" borderId="0" xfId="0" applyFont="1" applyBorder="1" applyAlignment="1">
      <alignment vertical="top"/>
    </xf>
    <xf numFmtId="0" fontId="41" fillId="0" borderId="0" xfId="0" applyFont="1" applyBorder="1" applyAlignment="1">
      <alignment vertical="top"/>
    </xf>
    <xf numFmtId="0" fontId="42" fillId="0" borderId="27" xfId="0" applyFont="1" applyBorder="1" applyAlignment="1">
      <alignment vertical="top" wrapText="1"/>
    </xf>
    <xf numFmtId="0" fontId="41" fillId="0" borderId="0" xfId="0" applyFont="1" applyBorder="1" applyAlignment="1">
      <alignment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showGridLines="0" tabSelected="1" view="pageBreakPreview" zoomScale="50" zoomScaleNormal="55" zoomScaleSheetLayoutView="50" zoomScalePageLayoutView="0" workbookViewId="0" topLeftCell="A1">
      <pane xSplit="2" ySplit="6" topLeftCell="R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31" sqref="Q31"/>
    </sheetView>
  </sheetViews>
  <sheetFormatPr defaultColWidth="9.00390625" defaultRowHeight="16.5"/>
  <cols>
    <col min="1" max="1" width="32.875" style="58" customWidth="1"/>
    <col min="2" max="2" width="43.875" style="58" customWidth="1"/>
    <col min="3" max="4" width="14.625" style="63" customWidth="1"/>
    <col min="5" max="6" width="15.125" style="63" customWidth="1"/>
    <col min="7" max="7" width="14.50390625" style="63" customWidth="1"/>
    <col min="8" max="8" width="15.125" style="63" customWidth="1"/>
    <col min="9" max="16" width="20.625" style="63" customWidth="1"/>
    <col min="17" max="17" width="34.625" style="58" customWidth="1"/>
    <col min="18" max="18" width="44.875" style="58" customWidth="1"/>
    <col min="19" max="22" width="20.625" style="63" customWidth="1"/>
    <col min="23" max="23" width="18.125" style="63" customWidth="1"/>
    <col min="24" max="24" width="19.125" style="63" customWidth="1"/>
    <col min="25" max="25" width="18.125" style="63" customWidth="1"/>
    <col min="26" max="26" width="19.125" style="63" customWidth="1"/>
    <col min="27" max="27" width="18.125" style="63" customWidth="1"/>
    <col min="28" max="28" width="19.125" style="63" customWidth="1"/>
    <col min="29" max="29" width="18.125" style="63" customWidth="1"/>
    <col min="30" max="30" width="21.625" style="63" customWidth="1"/>
    <col min="31" max="31" width="17.625" style="63" customWidth="1"/>
    <col min="32" max="32" width="9.00390625" style="58" customWidth="1"/>
    <col min="33" max="33" width="12.875" style="58" bestFit="1" customWidth="1"/>
    <col min="34" max="34" width="13.50390625" style="58" customWidth="1"/>
    <col min="35" max="16384" width="9.00390625" style="58" customWidth="1"/>
  </cols>
  <sheetData>
    <row r="1" spans="1:31" s="55" customFormat="1" ht="79.5" customHeight="1">
      <c r="A1" s="77" t="s">
        <v>49</v>
      </c>
      <c r="B1" s="78"/>
      <c r="C1" s="78"/>
      <c r="D1" s="78"/>
      <c r="E1" s="78"/>
      <c r="F1" s="78"/>
      <c r="G1" s="78"/>
      <c r="H1" s="78"/>
      <c r="I1" s="79" t="s">
        <v>50</v>
      </c>
      <c r="J1" s="78"/>
      <c r="K1" s="78"/>
      <c r="L1" s="78"/>
      <c r="M1" s="78"/>
      <c r="N1" s="78"/>
      <c r="O1" s="78"/>
      <c r="P1" s="78"/>
      <c r="Q1" s="77" t="s">
        <v>0</v>
      </c>
      <c r="R1" s="78"/>
      <c r="S1" s="78"/>
      <c r="T1" s="78"/>
      <c r="U1" s="78"/>
      <c r="V1" s="78"/>
      <c r="W1" s="79" t="s">
        <v>51</v>
      </c>
      <c r="X1" s="78"/>
      <c r="Y1" s="78"/>
      <c r="Z1" s="78"/>
      <c r="AA1" s="78"/>
      <c r="AB1" s="78"/>
      <c r="AC1" s="78"/>
      <c r="AD1" s="78"/>
      <c r="AE1" s="78"/>
    </row>
    <row r="2" spans="2:31" s="1" customFormat="1" ht="31.5" customHeight="1" thickBot="1">
      <c r="B2" s="88" t="s">
        <v>56</v>
      </c>
      <c r="C2" s="89"/>
      <c r="D2" s="89"/>
      <c r="E2" s="89"/>
      <c r="F2" s="89"/>
      <c r="G2" s="67" t="s">
        <v>1</v>
      </c>
      <c r="H2" s="93"/>
      <c r="I2" s="3" t="s">
        <v>2</v>
      </c>
      <c r="J2" s="3"/>
      <c r="K2" s="94" t="s">
        <v>57</v>
      </c>
      <c r="L2" s="94"/>
      <c r="M2" s="94"/>
      <c r="N2" s="94"/>
      <c r="O2" s="3"/>
      <c r="P2" s="2" t="s">
        <v>3</v>
      </c>
      <c r="R2" s="67" t="s">
        <v>58</v>
      </c>
      <c r="S2" s="68"/>
      <c r="T2" s="56"/>
      <c r="U2" s="57"/>
      <c r="V2" s="29" t="s">
        <v>1</v>
      </c>
      <c r="W2" s="3" t="s">
        <v>2</v>
      </c>
      <c r="X2" s="54"/>
      <c r="Y2" s="94" t="str">
        <f>K2</f>
        <v> End of 2019</v>
      </c>
      <c r="Z2" s="94"/>
      <c r="AA2" s="94"/>
      <c r="AB2" s="94"/>
      <c r="AC2" s="94"/>
      <c r="AD2" s="3"/>
      <c r="AE2" s="2" t="s">
        <v>3</v>
      </c>
    </row>
    <row r="3" spans="1:31" ht="34.5" customHeight="1" thickBot="1" thickTop="1">
      <c r="A3" s="82" t="s">
        <v>4</v>
      </c>
      <c r="B3" s="83"/>
      <c r="C3" s="95" t="s">
        <v>5</v>
      </c>
      <c r="D3" s="96"/>
      <c r="E3" s="90" t="s">
        <v>6</v>
      </c>
      <c r="F3" s="91"/>
      <c r="G3" s="80" t="s">
        <v>52</v>
      </c>
      <c r="H3" s="81"/>
      <c r="I3" s="92" t="s">
        <v>7</v>
      </c>
      <c r="J3" s="80"/>
      <c r="K3" s="80"/>
      <c r="L3" s="80"/>
      <c r="M3" s="80"/>
      <c r="N3" s="80"/>
      <c r="O3" s="30" t="s">
        <v>8</v>
      </c>
      <c r="P3" s="31"/>
      <c r="Q3" s="99" t="s">
        <v>9</v>
      </c>
      <c r="R3" s="100"/>
      <c r="S3" s="105" t="s">
        <v>10</v>
      </c>
      <c r="T3" s="106"/>
      <c r="U3" s="106"/>
      <c r="V3" s="106"/>
      <c r="W3" s="107" t="s">
        <v>8</v>
      </c>
      <c r="X3" s="108"/>
      <c r="Y3" s="108"/>
      <c r="Z3" s="108"/>
      <c r="AA3" s="108"/>
      <c r="AB3" s="108"/>
      <c r="AC3" s="108"/>
      <c r="AD3" s="108"/>
      <c r="AE3" s="108"/>
    </row>
    <row r="4" spans="1:31" ht="45" customHeight="1" thickBot="1">
      <c r="A4" s="84"/>
      <c r="B4" s="85"/>
      <c r="C4" s="97"/>
      <c r="D4" s="98"/>
      <c r="E4" s="22" t="s">
        <v>11</v>
      </c>
      <c r="F4" s="23" t="s">
        <v>12</v>
      </c>
      <c r="G4" s="22" t="s">
        <v>13</v>
      </c>
      <c r="H4" s="21" t="s">
        <v>14</v>
      </c>
      <c r="I4" s="20" t="s">
        <v>15</v>
      </c>
      <c r="J4" s="21" t="s">
        <v>16</v>
      </c>
      <c r="K4" s="20" t="s">
        <v>17</v>
      </c>
      <c r="L4" s="21" t="s">
        <v>18</v>
      </c>
      <c r="M4" s="20" t="s">
        <v>19</v>
      </c>
      <c r="N4" s="21" t="s">
        <v>20</v>
      </c>
      <c r="O4" s="19" t="s">
        <v>21</v>
      </c>
      <c r="P4" s="21" t="s">
        <v>22</v>
      </c>
      <c r="Q4" s="101"/>
      <c r="R4" s="102"/>
      <c r="S4" s="20" t="s">
        <v>23</v>
      </c>
      <c r="T4" s="21" t="s">
        <v>24</v>
      </c>
      <c r="U4" s="20" t="s">
        <v>25</v>
      </c>
      <c r="V4" s="21" t="s">
        <v>26</v>
      </c>
      <c r="W4" s="20" t="s">
        <v>27</v>
      </c>
      <c r="X4" s="32" t="s">
        <v>28</v>
      </c>
      <c r="Y4" s="20" t="s">
        <v>29</v>
      </c>
      <c r="Z4" s="13" t="s">
        <v>30</v>
      </c>
      <c r="AA4" s="19" t="s">
        <v>31</v>
      </c>
      <c r="AB4" s="13" t="s">
        <v>32</v>
      </c>
      <c r="AC4" s="19" t="s">
        <v>33</v>
      </c>
      <c r="AD4" s="33" t="s">
        <v>34</v>
      </c>
      <c r="AE4" s="64" t="s">
        <v>55</v>
      </c>
    </row>
    <row r="5" spans="1:31" ht="24" customHeight="1">
      <c r="A5" s="84"/>
      <c r="B5" s="85"/>
      <c r="C5" s="24" t="s">
        <v>35</v>
      </c>
      <c r="D5" s="25" t="s">
        <v>36</v>
      </c>
      <c r="E5" s="24" t="s">
        <v>35</v>
      </c>
      <c r="F5" s="25" t="s">
        <v>36</v>
      </c>
      <c r="G5" s="24" t="s">
        <v>35</v>
      </c>
      <c r="H5" s="26" t="s">
        <v>36</v>
      </c>
      <c r="I5" s="16" t="s">
        <v>35</v>
      </c>
      <c r="J5" s="17" t="s">
        <v>36</v>
      </c>
      <c r="K5" s="18" t="s">
        <v>35</v>
      </c>
      <c r="L5" s="17" t="s">
        <v>36</v>
      </c>
      <c r="M5" s="18" t="s">
        <v>35</v>
      </c>
      <c r="N5" s="17" t="s">
        <v>36</v>
      </c>
      <c r="O5" s="18" t="s">
        <v>35</v>
      </c>
      <c r="P5" s="17" t="s">
        <v>36</v>
      </c>
      <c r="Q5" s="101"/>
      <c r="R5" s="102"/>
      <c r="S5" s="16" t="s">
        <v>35</v>
      </c>
      <c r="T5" s="17" t="s">
        <v>36</v>
      </c>
      <c r="U5" s="18" t="s">
        <v>35</v>
      </c>
      <c r="V5" s="17" t="s">
        <v>36</v>
      </c>
      <c r="W5" s="16" t="s">
        <v>35</v>
      </c>
      <c r="X5" s="17" t="s">
        <v>36</v>
      </c>
      <c r="Y5" s="16" t="s">
        <v>35</v>
      </c>
      <c r="Z5" s="17" t="s">
        <v>36</v>
      </c>
      <c r="AA5" s="18" t="s">
        <v>35</v>
      </c>
      <c r="AB5" s="17" t="s">
        <v>36</v>
      </c>
      <c r="AC5" s="18" t="s">
        <v>35</v>
      </c>
      <c r="AD5" s="27" t="s">
        <v>36</v>
      </c>
      <c r="AE5" s="34" t="s">
        <v>37</v>
      </c>
    </row>
    <row r="6" spans="1:31" ht="24" customHeight="1" thickBot="1">
      <c r="A6" s="86"/>
      <c r="B6" s="87"/>
      <c r="C6" s="15" t="s">
        <v>38</v>
      </c>
      <c r="D6" s="14" t="s">
        <v>39</v>
      </c>
      <c r="E6" s="15" t="s">
        <v>38</v>
      </c>
      <c r="F6" s="14" t="s">
        <v>39</v>
      </c>
      <c r="G6" s="15" t="s">
        <v>38</v>
      </c>
      <c r="H6" s="14" t="s">
        <v>39</v>
      </c>
      <c r="I6" s="14" t="s">
        <v>38</v>
      </c>
      <c r="J6" s="14" t="s">
        <v>39</v>
      </c>
      <c r="K6" s="15" t="s">
        <v>38</v>
      </c>
      <c r="L6" s="14" t="s">
        <v>39</v>
      </c>
      <c r="M6" s="15" t="s">
        <v>38</v>
      </c>
      <c r="N6" s="14" t="s">
        <v>39</v>
      </c>
      <c r="O6" s="15" t="s">
        <v>38</v>
      </c>
      <c r="P6" s="14" t="s">
        <v>39</v>
      </c>
      <c r="Q6" s="103"/>
      <c r="R6" s="104"/>
      <c r="S6" s="12" t="s">
        <v>38</v>
      </c>
      <c r="T6" s="5" t="s">
        <v>39</v>
      </c>
      <c r="U6" s="4" t="s">
        <v>38</v>
      </c>
      <c r="V6" s="5" t="s">
        <v>39</v>
      </c>
      <c r="W6" s="12" t="s">
        <v>38</v>
      </c>
      <c r="X6" s="5" t="s">
        <v>39</v>
      </c>
      <c r="Y6" s="12" t="s">
        <v>38</v>
      </c>
      <c r="Z6" s="5" t="s">
        <v>39</v>
      </c>
      <c r="AA6" s="4" t="s">
        <v>38</v>
      </c>
      <c r="AB6" s="5" t="s">
        <v>39</v>
      </c>
      <c r="AC6" s="4" t="s">
        <v>38</v>
      </c>
      <c r="AD6" s="28" t="s">
        <v>39</v>
      </c>
      <c r="AE6" s="35" t="s">
        <v>40</v>
      </c>
    </row>
    <row r="7" spans="1:34" s="59" customFormat="1" ht="34.5" customHeight="1" thickTop="1">
      <c r="A7" s="109" t="s">
        <v>59</v>
      </c>
      <c r="B7" s="110" t="s">
        <v>41</v>
      </c>
      <c r="C7" s="36">
        <v>855</v>
      </c>
      <c r="D7" s="37">
        <v>100</v>
      </c>
      <c r="E7" s="36">
        <v>298</v>
      </c>
      <c r="F7" s="37">
        <f>E7/$C$7*100</f>
        <v>34.85380116959064</v>
      </c>
      <c r="G7" s="36">
        <v>557</v>
      </c>
      <c r="H7" s="37">
        <f>G7/$C$7*100</f>
        <v>65.14619883040935</v>
      </c>
      <c r="I7" s="36">
        <v>3</v>
      </c>
      <c r="J7" s="37">
        <f>I7/$C$7*100</f>
        <v>0.3508771929824561</v>
      </c>
      <c r="K7" s="36">
        <v>31</v>
      </c>
      <c r="L7" s="37">
        <f>K7/$C$7*100</f>
        <v>3.625730994152047</v>
      </c>
      <c r="M7" s="36">
        <v>81</v>
      </c>
      <c r="N7" s="37">
        <f>M7/$C$7*100</f>
        <v>9.473684210526317</v>
      </c>
      <c r="O7" s="36">
        <v>145</v>
      </c>
      <c r="P7" s="37">
        <f>O7/$C$7*100</f>
        <v>16.95906432748538</v>
      </c>
      <c r="Q7" s="109" t="s">
        <v>59</v>
      </c>
      <c r="R7" s="110" t="s">
        <v>41</v>
      </c>
      <c r="S7" s="36">
        <v>122</v>
      </c>
      <c r="T7" s="37">
        <f>S7/$C$7*100</f>
        <v>14.269005847953217</v>
      </c>
      <c r="U7" s="36">
        <v>141</v>
      </c>
      <c r="V7" s="37">
        <f>U7/$C$7*100</f>
        <v>16.49122807017544</v>
      </c>
      <c r="W7" s="36">
        <v>146</v>
      </c>
      <c r="X7" s="37">
        <f>W7/$C$7*100</f>
        <v>17.076023391812868</v>
      </c>
      <c r="Y7" s="36">
        <v>97</v>
      </c>
      <c r="Z7" s="37">
        <f>Y7/$C$7*100</f>
        <v>11.345029239766081</v>
      </c>
      <c r="AA7" s="36">
        <v>66</v>
      </c>
      <c r="AB7" s="37">
        <f>AA7/$C$7*100</f>
        <v>7.719298245614035</v>
      </c>
      <c r="AC7" s="36">
        <v>23</v>
      </c>
      <c r="AD7" s="37">
        <f>AC7/$C$7*100</f>
        <v>2.690058479532164</v>
      </c>
      <c r="AE7" s="37">
        <v>45.94</v>
      </c>
      <c r="AG7" s="66"/>
      <c r="AH7" s="66"/>
    </row>
    <row r="8" spans="1:34" ht="28.5" customHeight="1">
      <c r="A8" s="111" t="s">
        <v>60</v>
      </c>
      <c r="B8" s="112" t="s">
        <v>42</v>
      </c>
      <c r="C8" s="6">
        <v>32</v>
      </c>
      <c r="D8" s="38">
        <v>100</v>
      </c>
      <c r="E8" s="7">
        <v>22</v>
      </c>
      <c r="F8" s="65">
        <f>E8/$C$8*100</f>
        <v>68.75</v>
      </c>
      <c r="G8" s="7">
        <v>10</v>
      </c>
      <c r="H8" s="39">
        <f>G8/$C$8*100</f>
        <v>31.25</v>
      </c>
      <c r="I8" s="8">
        <v>0</v>
      </c>
      <c r="J8" s="40">
        <f>I8/$C$8*100</f>
        <v>0</v>
      </c>
      <c r="K8" s="8">
        <v>0</v>
      </c>
      <c r="L8" s="40">
        <f>K8/$C$8*100</f>
        <v>0</v>
      </c>
      <c r="M8" s="8">
        <v>0</v>
      </c>
      <c r="N8" s="40">
        <f>M8/$C$8*100</f>
        <v>0</v>
      </c>
      <c r="O8" s="8">
        <v>0</v>
      </c>
      <c r="P8" s="40">
        <f>O8/$C$8*100</f>
        <v>0</v>
      </c>
      <c r="Q8" s="111" t="s">
        <v>60</v>
      </c>
      <c r="R8" s="112" t="s">
        <v>42</v>
      </c>
      <c r="S8" s="8">
        <v>0</v>
      </c>
      <c r="T8" s="40">
        <f>S8/$C$8*100</f>
        <v>0</v>
      </c>
      <c r="U8" s="7">
        <v>1</v>
      </c>
      <c r="V8" s="39">
        <f>U8/$C$8*100</f>
        <v>3.125</v>
      </c>
      <c r="W8" s="7">
        <v>5</v>
      </c>
      <c r="X8" s="39">
        <f>W8/$C$8*100</f>
        <v>15.625</v>
      </c>
      <c r="Y8" s="7">
        <v>1</v>
      </c>
      <c r="Z8" s="39">
        <f>Y8/$C$8*100</f>
        <v>3.125</v>
      </c>
      <c r="AA8" s="7">
        <v>7</v>
      </c>
      <c r="AB8" s="39">
        <f>AA8/$C$8*100</f>
        <v>21.875</v>
      </c>
      <c r="AC8" s="7">
        <v>18</v>
      </c>
      <c r="AD8" s="39">
        <f>AC8/$C$8*100</f>
        <v>56.25</v>
      </c>
      <c r="AE8" s="39">
        <v>63.16</v>
      </c>
      <c r="AG8" s="66"/>
      <c r="AH8" s="66"/>
    </row>
    <row r="9" spans="1:34" ht="28.5" customHeight="1">
      <c r="A9" s="111" t="s">
        <v>61</v>
      </c>
      <c r="B9" s="112" t="s">
        <v>67</v>
      </c>
      <c r="C9" s="6">
        <v>169</v>
      </c>
      <c r="D9" s="38">
        <v>100</v>
      </c>
      <c r="E9" s="7">
        <v>81</v>
      </c>
      <c r="F9" s="65">
        <f>E9/$C$9*100</f>
        <v>47.928994082840234</v>
      </c>
      <c r="G9" s="7">
        <v>88</v>
      </c>
      <c r="H9" s="39">
        <f>G9/$C$9*100</f>
        <v>52.071005917159766</v>
      </c>
      <c r="I9" s="8">
        <v>0</v>
      </c>
      <c r="J9" s="40">
        <f>I9/$C$9*100</f>
        <v>0</v>
      </c>
      <c r="K9" s="8">
        <v>0</v>
      </c>
      <c r="L9" s="40">
        <f>K9/$C$9*100</f>
        <v>0</v>
      </c>
      <c r="M9" s="8">
        <v>0</v>
      </c>
      <c r="N9" s="40">
        <v>0</v>
      </c>
      <c r="O9" s="8">
        <v>1</v>
      </c>
      <c r="P9" s="40">
        <f>O9/$C$9*100</f>
        <v>0.591715976331361</v>
      </c>
      <c r="Q9" s="111" t="s">
        <v>61</v>
      </c>
      <c r="R9" s="112" t="s">
        <v>67</v>
      </c>
      <c r="S9" s="7">
        <v>8</v>
      </c>
      <c r="T9" s="39">
        <f>S9/$C$9*100</f>
        <v>4.733727810650888</v>
      </c>
      <c r="U9" s="7">
        <v>32</v>
      </c>
      <c r="V9" s="39">
        <f>U9/$C$9*100</f>
        <v>18.93491124260355</v>
      </c>
      <c r="W9" s="7">
        <v>38</v>
      </c>
      <c r="X9" s="39">
        <f>W9/$C$9*100</f>
        <v>22.485207100591715</v>
      </c>
      <c r="Y9" s="7">
        <v>50</v>
      </c>
      <c r="Z9" s="39">
        <f>Y9/$C$9*100</f>
        <v>29.585798816568047</v>
      </c>
      <c r="AA9" s="7">
        <v>35</v>
      </c>
      <c r="AB9" s="39">
        <f>AA9/$C$9*100</f>
        <v>20.710059171597635</v>
      </c>
      <c r="AC9" s="7">
        <v>5</v>
      </c>
      <c r="AD9" s="39">
        <f>AC9/$C$9*100</f>
        <v>2.9585798816568047</v>
      </c>
      <c r="AE9" s="39">
        <v>54.24</v>
      </c>
      <c r="AG9" s="66"/>
      <c r="AH9" s="66"/>
    </row>
    <row r="10" spans="1:34" ht="28.5" customHeight="1">
      <c r="A10" s="111" t="s">
        <v>62</v>
      </c>
      <c r="B10" s="112" t="s">
        <v>68</v>
      </c>
      <c r="C10" s="6">
        <v>546</v>
      </c>
      <c r="D10" s="38">
        <v>100</v>
      </c>
      <c r="E10" s="7">
        <v>165</v>
      </c>
      <c r="F10" s="65">
        <f>E10/$C$10*100</f>
        <v>30.21978021978022</v>
      </c>
      <c r="G10" s="7">
        <v>381</v>
      </c>
      <c r="H10" s="39">
        <f>G10/$C$10*100</f>
        <v>69.78021978021978</v>
      </c>
      <c r="I10" s="7">
        <v>3</v>
      </c>
      <c r="J10" s="39">
        <f>I10/$C$10*100</f>
        <v>0.5494505494505495</v>
      </c>
      <c r="K10" s="7">
        <v>26</v>
      </c>
      <c r="L10" s="39">
        <f>K10/$C$10*100</f>
        <v>4.761904761904762</v>
      </c>
      <c r="M10" s="7">
        <v>65</v>
      </c>
      <c r="N10" s="39">
        <f>M10/$C$10*100</f>
        <v>11.904761904761903</v>
      </c>
      <c r="O10" s="7">
        <v>125</v>
      </c>
      <c r="P10" s="39">
        <f>O10/$C$10*100</f>
        <v>22.893772893772894</v>
      </c>
      <c r="Q10" s="111" t="s">
        <v>62</v>
      </c>
      <c r="R10" s="112" t="s">
        <v>68</v>
      </c>
      <c r="S10" s="7">
        <v>96</v>
      </c>
      <c r="T10" s="39">
        <f>S10/$C$10*100</f>
        <v>17.582417582417584</v>
      </c>
      <c r="U10" s="7">
        <v>92</v>
      </c>
      <c r="V10" s="39">
        <f>U10/$C$10*100</f>
        <v>16.84981684981685</v>
      </c>
      <c r="W10" s="7">
        <v>88</v>
      </c>
      <c r="X10" s="39">
        <f>W10/$C$10*100</f>
        <v>16.117216117216117</v>
      </c>
      <c r="Y10" s="7">
        <v>37</v>
      </c>
      <c r="Z10" s="39">
        <f>Y10/$C$10*100</f>
        <v>6.7765567765567765</v>
      </c>
      <c r="AA10" s="7">
        <v>14</v>
      </c>
      <c r="AB10" s="39">
        <f>AA10/$C$10*100</f>
        <v>2.564102564102564</v>
      </c>
      <c r="AC10" s="8">
        <v>0</v>
      </c>
      <c r="AD10" s="8">
        <v>0</v>
      </c>
      <c r="AE10" s="39">
        <v>42.75</v>
      </c>
      <c r="AG10" s="66"/>
      <c r="AH10" s="66"/>
    </row>
    <row r="11" spans="1:34" ht="28.5" customHeight="1">
      <c r="A11" s="111" t="s">
        <v>63</v>
      </c>
      <c r="B11" s="112" t="s">
        <v>69</v>
      </c>
      <c r="C11" s="6">
        <v>108</v>
      </c>
      <c r="D11" s="38">
        <v>100</v>
      </c>
      <c r="E11" s="7">
        <v>30</v>
      </c>
      <c r="F11" s="65">
        <f>E11/$C$11*100</f>
        <v>27.77777777777778</v>
      </c>
      <c r="G11" s="7">
        <v>78</v>
      </c>
      <c r="H11" s="39">
        <f>G11/$C$11*100</f>
        <v>72.22222222222221</v>
      </c>
      <c r="I11" s="8">
        <v>0</v>
      </c>
      <c r="J11" s="8">
        <v>0</v>
      </c>
      <c r="K11" s="7">
        <v>5</v>
      </c>
      <c r="L11" s="39">
        <f>K11/$C$11*100</f>
        <v>4.62962962962963</v>
      </c>
      <c r="M11" s="7">
        <v>16</v>
      </c>
      <c r="N11" s="39">
        <f>M11/$C$11*100</f>
        <v>14.814814814814813</v>
      </c>
      <c r="O11" s="7">
        <v>19</v>
      </c>
      <c r="P11" s="39">
        <f>O11/$C$11*100</f>
        <v>17.59259259259259</v>
      </c>
      <c r="Q11" s="111" t="s">
        <v>63</v>
      </c>
      <c r="R11" s="112" t="s">
        <v>69</v>
      </c>
      <c r="S11" s="7">
        <v>18</v>
      </c>
      <c r="T11" s="39">
        <f>S11/$C$11*100</f>
        <v>16.666666666666664</v>
      </c>
      <c r="U11" s="7">
        <v>16</v>
      </c>
      <c r="V11" s="39">
        <f>U11/$C$11*100</f>
        <v>14.814814814814813</v>
      </c>
      <c r="W11" s="7">
        <v>15</v>
      </c>
      <c r="X11" s="39">
        <f>W11/$C$11*100</f>
        <v>13.88888888888889</v>
      </c>
      <c r="Y11" s="7">
        <v>9</v>
      </c>
      <c r="Z11" s="39">
        <f>Y11/$C$11*100</f>
        <v>8.333333333333332</v>
      </c>
      <c r="AA11" s="7">
        <v>10</v>
      </c>
      <c r="AB11" s="39">
        <f>AA11/$C$11*100</f>
        <v>9.25925925925926</v>
      </c>
      <c r="AC11" s="8">
        <v>0</v>
      </c>
      <c r="AD11" s="40">
        <f>AC11/$C$11*100</f>
        <v>0</v>
      </c>
      <c r="AE11" s="39">
        <v>44.01</v>
      </c>
      <c r="AG11" s="66"/>
      <c r="AH11" s="66"/>
    </row>
    <row r="12" spans="1:34" ht="28.5" customHeight="1">
      <c r="A12" s="111" t="s">
        <v>64</v>
      </c>
      <c r="B12" s="112" t="s">
        <v>43</v>
      </c>
      <c r="C12" s="9">
        <v>0</v>
      </c>
      <c r="D12" s="9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111" t="s">
        <v>64</v>
      </c>
      <c r="R12" s="112" t="s">
        <v>43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40">
        <v>0</v>
      </c>
      <c r="AE12" s="40">
        <v>0</v>
      </c>
      <c r="AG12" s="66"/>
      <c r="AH12" s="66"/>
    </row>
    <row r="13" spans="1:34" s="59" customFormat="1" ht="33" customHeight="1">
      <c r="A13" s="109" t="s">
        <v>72</v>
      </c>
      <c r="B13" s="110" t="s">
        <v>65</v>
      </c>
      <c r="C13" s="36">
        <v>129</v>
      </c>
      <c r="D13" s="37">
        <v>100</v>
      </c>
      <c r="E13" s="36">
        <v>53</v>
      </c>
      <c r="F13" s="37">
        <f>E13/$C$13*100</f>
        <v>41.08527131782946</v>
      </c>
      <c r="G13" s="36">
        <v>76</v>
      </c>
      <c r="H13" s="37">
        <f>G13/$C$13*100</f>
        <v>58.91472868217055</v>
      </c>
      <c r="I13" s="41">
        <v>0</v>
      </c>
      <c r="J13" s="42">
        <f>I13/$C$13*100</f>
        <v>0</v>
      </c>
      <c r="K13" s="36">
        <v>3</v>
      </c>
      <c r="L13" s="37">
        <f>K13/$C$13*100</f>
        <v>2.3255813953488373</v>
      </c>
      <c r="M13" s="36">
        <v>6</v>
      </c>
      <c r="N13" s="37">
        <f>M13/$C$13*100</f>
        <v>4.651162790697675</v>
      </c>
      <c r="O13" s="36">
        <v>24</v>
      </c>
      <c r="P13" s="37">
        <f>O13/$C$13*100</f>
        <v>18.6046511627907</v>
      </c>
      <c r="Q13" s="109" t="s">
        <v>72</v>
      </c>
      <c r="R13" s="110" t="s">
        <v>44</v>
      </c>
      <c r="S13" s="36">
        <v>10</v>
      </c>
      <c r="T13" s="37">
        <f>S13/$C$13*100</f>
        <v>7.751937984496124</v>
      </c>
      <c r="U13" s="36">
        <v>18</v>
      </c>
      <c r="V13" s="37">
        <f>U13/$C$13*100</f>
        <v>13.953488372093023</v>
      </c>
      <c r="W13" s="36">
        <v>19</v>
      </c>
      <c r="X13" s="37">
        <f>W13/$C$13*100</f>
        <v>14.728682170542637</v>
      </c>
      <c r="Y13" s="36">
        <v>14</v>
      </c>
      <c r="Z13" s="37">
        <f>Y13/$C$13*100</f>
        <v>10.852713178294573</v>
      </c>
      <c r="AA13" s="36">
        <v>20</v>
      </c>
      <c r="AB13" s="37">
        <f>AA13/$C$13*100</f>
        <v>15.503875968992247</v>
      </c>
      <c r="AC13" s="36">
        <v>15</v>
      </c>
      <c r="AD13" s="37">
        <f>AC13/$C$13*100</f>
        <v>11.627906976744185</v>
      </c>
      <c r="AE13" s="37">
        <v>50.19</v>
      </c>
      <c r="AG13" s="66"/>
      <c r="AH13" s="66"/>
    </row>
    <row r="14" spans="1:34" ht="28.5" customHeight="1">
      <c r="A14" s="111" t="s">
        <v>60</v>
      </c>
      <c r="B14" s="112" t="s">
        <v>42</v>
      </c>
      <c r="C14" s="6">
        <v>22</v>
      </c>
      <c r="D14" s="38">
        <v>100</v>
      </c>
      <c r="E14" s="7">
        <v>14</v>
      </c>
      <c r="F14" s="39">
        <f>E14/$C$14*100</f>
        <v>63.63636363636363</v>
      </c>
      <c r="G14" s="7">
        <v>8</v>
      </c>
      <c r="H14" s="39">
        <f>G14/$C$14*100</f>
        <v>36.36363636363637</v>
      </c>
      <c r="I14" s="8">
        <v>0</v>
      </c>
      <c r="J14" s="40">
        <f>I14/$C$14*100</f>
        <v>0</v>
      </c>
      <c r="K14" s="8">
        <v>0</v>
      </c>
      <c r="L14" s="40">
        <f>K14/$C$14*100</f>
        <v>0</v>
      </c>
      <c r="M14" s="8">
        <v>0</v>
      </c>
      <c r="N14" s="40">
        <f>M14/$C$14*100</f>
        <v>0</v>
      </c>
      <c r="O14" s="8">
        <v>0</v>
      </c>
      <c r="P14" s="40">
        <f>O14/$C$14*100</f>
        <v>0</v>
      </c>
      <c r="Q14" s="111" t="s">
        <v>60</v>
      </c>
      <c r="R14" s="112" t="s">
        <v>42</v>
      </c>
      <c r="S14" s="8">
        <v>0</v>
      </c>
      <c r="T14" s="40">
        <f>S14/$C$14*100</f>
        <v>0</v>
      </c>
      <c r="U14" s="8">
        <v>0</v>
      </c>
      <c r="V14" s="40">
        <f>U14/$C$14*100</f>
        <v>0</v>
      </c>
      <c r="W14" s="7">
        <v>1</v>
      </c>
      <c r="X14" s="39">
        <f>W14/$C$14*100</f>
        <v>4.545454545454546</v>
      </c>
      <c r="Y14" s="8">
        <v>0</v>
      </c>
      <c r="Z14" s="8">
        <v>0</v>
      </c>
      <c r="AA14" s="7">
        <v>6</v>
      </c>
      <c r="AB14" s="39">
        <f>AA14/$C$14*100</f>
        <v>27.27272727272727</v>
      </c>
      <c r="AC14" s="7">
        <v>15</v>
      </c>
      <c r="AD14" s="39">
        <f>AC14/$C$14*100</f>
        <v>68.18181818181817</v>
      </c>
      <c r="AE14" s="39">
        <v>65.45</v>
      </c>
      <c r="AG14" s="66"/>
      <c r="AH14" s="66"/>
    </row>
    <row r="15" spans="1:34" ht="28.5" customHeight="1">
      <c r="A15" s="111" t="s">
        <v>61</v>
      </c>
      <c r="B15" s="112" t="s">
        <v>67</v>
      </c>
      <c r="C15" s="6">
        <v>26</v>
      </c>
      <c r="D15" s="38">
        <v>100</v>
      </c>
      <c r="E15" s="7">
        <v>16</v>
      </c>
      <c r="F15" s="39">
        <f>E15/$C$15*100</f>
        <v>61.53846153846154</v>
      </c>
      <c r="G15" s="7">
        <v>10</v>
      </c>
      <c r="H15" s="39">
        <f>G15/$C$15*100</f>
        <v>38.46153846153847</v>
      </c>
      <c r="I15" s="8">
        <v>0</v>
      </c>
      <c r="J15" s="40">
        <f>I15/$C$15*100</f>
        <v>0</v>
      </c>
      <c r="K15" s="8">
        <v>0</v>
      </c>
      <c r="L15" s="40">
        <f>K15/$C$15*100</f>
        <v>0</v>
      </c>
      <c r="M15" s="8">
        <v>0</v>
      </c>
      <c r="N15" s="40">
        <f>M15/$C$15*100</f>
        <v>0</v>
      </c>
      <c r="O15" s="8">
        <v>0</v>
      </c>
      <c r="P15" s="40">
        <f>O15/$C$15*100</f>
        <v>0</v>
      </c>
      <c r="Q15" s="111" t="s">
        <v>61</v>
      </c>
      <c r="R15" s="112" t="s">
        <v>67</v>
      </c>
      <c r="S15" s="8">
        <v>1</v>
      </c>
      <c r="T15" s="40">
        <f>S15/$C$15*100</f>
        <v>3.8461538461538463</v>
      </c>
      <c r="U15" s="7">
        <v>5</v>
      </c>
      <c r="V15" s="39">
        <f>U15/$C$15*100</f>
        <v>19.230769230769234</v>
      </c>
      <c r="W15" s="7">
        <v>3</v>
      </c>
      <c r="X15" s="39">
        <f>W15/$C$15*100</f>
        <v>11.538461538461538</v>
      </c>
      <c r="Y15" s="7">
        <v>7</v>
      </c>
      <c r="Z15" s="39">
        <f>Y15/$C$15*100</f>
        <v>26.923076923076923</v>
      </c>
      <c r="AA15" s="7">
        <v>10</v>
      </c>
      <c r="AB15" s="39">
        <f>AA15/$C$15*100</f>
        <v>38.46153846153847</v>
      </c>
      <c r="AC15" s="8">
        <v>0</v>
      </c>
      <c r="AD15" s="40">
        <f>AC15/$C$15*100</f>
        <v>0</v>
      </c>
      <c r="AE15" s="39">
        <v>55.62</v>
      </c>
      <c r="AG15" s="66"/>
      <c r="AH15" s="66"/>
    </row>
    <row r="16" spans="1:34" ht="28.5" customHeight="1">
      <c r="A16" s="111" t="s">
        <v>62</v>
      </c>
      <c r="B16" s="112" t="s">
        <v>68</v>
      </c>
      <c r="C16" s="6">
        <v>68</v>
      </c>
      <c r="D16" s="38">
        <v>100</v>
      </c>
      <c r="E16" s="7">
        <v>18</v>
      </c>
      <c r="F16" s="39">
        <f>E16/$C$16*100</f>
        <v>26.47058823529412</v>
      </c>
      <c r="G16" s="7">
        <v>50</v>
      </c>
      <c r="H16" s="39">
        <f>G16/$C$16*100</f>
        <v>73.52941176470588</v>
      </c>
      <c r="I16" s="8">
        <v>0</v>
      </c>
      <c r="J16" s="40">
        <f>I16/$C$16*100</f>
        <v>0</v>
      </c>
      <c r="K16" s="7">
        <v>3</v>
      </c>
      <c r="L16" s="39">
        <f>K16/$C$16*100</f>
        <v>4.411764705882353</v>
      </c>
      <c r="M16" s="7">
        <v>4</v>
      </c>
      <c r="N16" s="39">
        <f>M16/$C$16*100</f>
        <v>5.88235294117647</v>
      </c>
      <c r="O16" s="7">
        <v>20</v>
      </c>
      <c r="P16" s="39">
        <f>O16/$C$16*100</f>
        <v>29.411764705882355</v>
      </c>
      <c r="Q16" s="111" t="s">
        <v>62</v>
      </c>
      <c r="R16" s="112" t="s">
        <v>68</v>
      </c>
      <c r="S16" s="7">
        <v>8</v>
      </c>
      <c r="T16" s="39">
        <f>S16/$C$16*100</f>
        <v>11.76470588235294</v>
      </c>
      <c r="U16" s="7">
        <v>13</v>
      </c>
      <c r="V16" s="39">
        <f>U16/$C$16*100</f>
        <v>19.11764705882353</v>
      </c>
      <c r="W16" s="7">
        <v>14</v>
      </c>
      <c r="X16" s="39">
        <f>W16/$C$16*100</f>
        <v>20.588235294117645</v>
      </c>
      <c r="Y16" s="7">
        <v>4</v>
      </c>
      <c r="Z16" s="39">
        <f>Y16/$C$16*100</f>
        <v>5.88235294117647</v>
      </c>
      <c r="AA16" s="8">
        <v>2</v>
      </c>
      <c r="AB16" s="40">
        <f>AA16/$C$16*100</f>
        <v>2.941176470588235</v>
      </c>
      <c r="AC16" s="8">
        <v>0</v>
      </c>
      <c r="AD16" s="40">
        <f>AC16/$C$16*100</f>
        <v>0</v>
      </c>
      <c r="AE16" s="39">
        <v>43.96</v>
      </c>
      <c r="AG16" s="66"/>
      <c r="AH16" s="66"/>
    </row>
    <row r="17" spans="1:34" ht="28.5" customHeight="1">
      <c r="A17" s="111" t="s">
        <v>63</v>
      </c>
      <c r="B17" s="112" t="s">
        <v>69</v>
      </c>
      <c r="C17" s="6">
        <v>13</v>
      </c>
      <c r="D17" s="38">
        <v>100</v>
      </c>
      <c r="E17" s="7">
        <v>5</v>
      </c>
      <c r="F17" s="39">
        <f>E17/$C$17*100</f>
        <v>38.46153846153847</v>
      </c>
      <c r="G17" s="7">
        <v>8</v>
      </c>
      <c r="H17" s="39">
        <f>G17/$C$17*100</f>
        <v>61.53846153846154</v>
      </c>
      <c r="I17" s="8">
        <v>0</v>
      </c>
      <c r="J17" s="40">
        <f>I17/$C$17*100</f>
        <v>0</v>
      </c>
      <c r="K17" s="8">
        <v>0</v>
      </c>
      <c r="L17" s="40">
        <f>K17/$C$17*100</f>
        <v>0</v>
      </c>
      <c r="M17" s="7">
        <v>2</v>
      </c>
      <c r="N17" s="39">
        <f>M17/$C$17*100</f>
        <v>15.384615384615385</v>
      </c>
      <c r="O17" s="7">
        <v>4</v>
      </c>
      <c r="P17" s="39">
        <f>O17/$C$17*100</f>
        <v>30.76923076923077</v>
      </c>
      <c r="Q17" s="111" t="s">
        <v>63</v>
      </c>
      <c r="R17" s="112" t="s">
        <v>69</v>
      </c>
      <c r="S17" s="7">
        <v>1</v>
      </c>
      <c r="T17" s="39">
        <f>S17/$C$17*100</f>
        <v>7.6923076923076925</v>
      </c>
      <c r="U17" s="8">
        <v>0</v>
      </c>
      <c r="V17" s="8">
        <v>0</v>
      </c>
      <c r="W17" s="7">
        <v>1</v>
      </c>
      <c r="X17" s="39">
        <f>W17/$C$17*100</f>
        <v>7.6923076923076925</v>
      </c>
      <c r="Y17" s="7">
        <v>3</v>
      </c>
      <c r="Z17" s="39">
        <f>Y17/$C$17*100</f>
        <v>23.076923076923077</v>
      </c>
      <c r="AA17" s="7">
        <v>2</v>
      </c>
      <c r="AB17" s="39">
        <f>AA17/$C$17*100</f>
        <v>15.384615384615385</v>
      </c>
      <c r="AC17" s="8">
        <v>0</v>
      </c>
      <c r="AD17" s="40">
        <f>AC17/$C$17*100</f>
        <v>0</v>
      </c>
      <c r="AE17" s="39">
        <v>46.08</v>
      </c>
      <c r="AG17" s="66"/>
      <c r="AH17" s="66"/>
    </row>
    <row r="18" spans="1:34" ht="28.5" customHeight="1">
      <c r="A18" s="111" t="s">
        <v>64</v>
      </c>
      <c r="B18" s="112" t="s">
        <v>43</v>
      </c>
      <c r="C18" s="9">
        <v>0</v>
      </c>
      <c r="D18" s="9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111" t="s">
        <v>64</v>
      </c>
      <c r="R18" s="112" t="s">
        <v>43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40">
        <v>0</v>
      </c>
      <c r="AE18" s="8">
        <v>0</v>
      </c>
      <c r="AG18" s="66"/>
      <c r="AH18" s="66"/>
    </row>
    <row r="19" spans="1:34" s="59" customFormat="1" ht="33" customHeight="1">
      <c r="A19" s="109" t="s">
        <v>70</v>
      </c>
      <c r="B19" s="110" t="s">
        <v>66</v>
      </c>
      <c r="C19" s="36">
        <v>192</v>
      </c>
      <c r="D19" s="37">
        <v>100</v>
      </c>
      <c r="E19" s="36">
        <v>57</v>
      </c>
      <c r="F19" s="37">
        <f>E19/$C$19*100</f>
        <v>29.6875</v>
      </c>
      <c r="G19" s="36">
        <v>135</v>
      </c>
      <c r="H19" s="37">
        <f>G19/$C$19*100</f>
        <v>70.3125</v>
      </c>
      <c r="I19" s="8">
        <v>0</v>
      </c>
      <c r="J19" s="8">
        <f>I19/$C$19*100</f>
        <v>0</v>
      </c>
      <c r="K19" s="36">
        <v>5</v>
      </c>
      <c r="L19" s="37">
        <f>K19/$C$19*100</f>
        <v>2.604166666666667</v>
      </c>
      <c r="M19" s="36">
        <v>15</v>
      </c>
      <c r="N19" s="37">
        <f>M19/$C$19*100</f>
        <v>7.8125</v>
      </c>
      <c r="O19" s="36">
        <v>30</v>
      </c>
      <c r="P19" s="37">
        <f>O19/$C$19*100</f>
        <v>15.625</v>
      </c>
      <c r="Q19" s="109" t="s">
        <v>70</v>
      </c>
      <c r="R19" s="110" t="s">
        <v>45</v>
      </c>
      <c r="S19" s="36">
        <v>26</v>
      </c>
      <c r="T19" s="37">
        <f>S19/$C$19*100</f>
        <v>13.541666666666666</v>
      </c>
      <c r="U19" s="36">
        <v>34</v>
      </c>
      <c r="V19" s="37">
        <f>U19/$C$19*100</f>
        <v>17.708333333333336</v>
      </c>
      <c r="W19" s="36">
        <v>35</v>
      </c>
      <c r="X19" s="37">
        <f>W19/$C$19*100</f>
        <v>18.229166666666664</v>
      </c>
      <c r="Y19" s="36">
        <v>33</v>
      </c>
      <c r="Z19" s="37">
        <f>Y19/$C$19*100</f>
        <v>17.1875</v>
      </c>
      <c r="AA19" s="36">
        <v>11</v>
      </c>
      <c r="AB19" s="37">
        <f>AA19/$C$19*100</f>
        <v>5.729166666666666</v>
      </c>
      <c r="AC19" s="41">
        <v>3</v>
      </c>
      <c r="AD19" s="42">
        <f>AC19/$C$19*100</f>
        <v>1.5625</v>
      </c>
      <c r="AE19" s="37">
        <v>46.64</v>
      </c>
      <c r="AG19" s="66"/>
      <c r="AH19" s="66"/>
    </row>
    <row r="20" spans="1:34" ht="28.5" customHeight="1">
      <c r="A20" s="111" t="s">
        <v>60</v>
      </c>
      <c r="B20" s="112" t="s">
        <v>42</v>
      </c>
      <c r="C20" s="6">
        <v>1</v>
      </c>
      <c r="D20" s="38">
        <v>100</v>
      </c>
      <c r="E20" s="7">
        <v>1</v>
      </c>
      <c r="F20" s="39">
        <f>E20/$C$20*100</f>
        <v>100</v>
      </c>
      <c r="G20" s="8">
        <v>0</v>
      </c>
      <c r="H20" s="39">
        <f>G20/$C$20*100</f>
        <v>0</v>
      </c>
      <c r="I20" s="8">
        <v>0</v>
      </c>
      <c r="J20" s="40">
        <f>I20/$C$20*100</f>
        <v>0</v>
      </c>
      <c r="K20" s="8">
        <v>0</v>
      </c>
      <c r="L20" s="40">
        <f>K20/$C$20*100</f>
        <v>0</v>
      </c>
      <c r="M20" s="8">
        <v>0</v>
      </c>
      <c r="N20" s="40">
        <f>M20/$C$20*100</f>
        <v>0</v>
      </c>
      <c r="O20" s="8">
        <v>0</v>
      </c>
      <c r="P20" s="40">
        <f>O20/$C$20*100</f>
        <v>0</v>
      </c>
      <c r="Q20" s="111" t="s">
        <v>60</v>
      </c>
      <c r="R20" s="112" t="s">
        <v>42</v>
      </c>
      <c r="S20" s="8">
        <v>0</v>
      </c>
      <c r="T20" s="40">
        <f>S20/$C$20*100</f>
        <v>0</v>
      </c>
      <c r="U20" s="8">
        <v>0</v>
      </c>
      <c r="V20" s="40">
        <f>U20/$C$20*100</f>
        <v>0</v>
      </c>
      <c r="W20" s="8">
        <v>0</v>
      </c>
      <c r="X20" s="8">
        <f>W20/$C$20*100</f>
        <v>0</v>
      </c>
      <c r="Y20" s="7">
        <v>1</v>
      </c>
      <c r="Z20" s="39">
        <f>Y20/$C$20*100</f>
        <v>100</v>
      </c>
      <c r="AA20" s="8">
        <v>0</v>
      </c>
      <c r="AB20" s="40">
        <f>AA20/$C$20*100</f>
        <v>0</v>
      </c>
      <c r="AC20" s="8">
        <v>0</v>
      </c>
      <c r="AD20" s="40">
        <f>AC20/$C$20*100</f>
        <v>0</v>
      </c>
      <c r="AE20" s="39">
        <v>58</v>
      </c>
      <c r="AG20" s="66"/>
      <c r="AH20" s="66"/>
    </row>
    <row r="21" spans="1:34" ht="28.5" customHeight="1">
      <c r="A21" s="111" t="s">
        <v>61</v>
      </c>
      <c r="B21" s="112" t="s">
        <v>67</v>
      </c>
      <c r="C21" s="6">
        <v>43</v>
      </c>
      <c r="D21" s="38">
        <v>100</v>
      </c>
      <c r="E21" s="7">
        <v>20</v>
      </c>
      <c r="F21" s="39">
        <f>E21/$C$21*100</f>
        <v>46.51162790697674</v>
      </c>
      <c r="G21" s="7">
        <v>23</v>
      </c>
      <c r="H21" s="39">
        <f>G21/$C$21*100</f>
        <v>53.48837209302325</v>
      </c>
      <c r="I21" s="8">
        <v>0</v>
      </c>
      <c r="J21" s="40">
        <f>I21/$C$21*100</f>
        <v>0</v>
      </c>
      <c r="K21" s="8">
        <v>0</v>
      </c>
      <c r="L21" s="40">
        <f>K21/$C$21*100</f>
        <v>0</v>
      </c>
      <c r="M21" s="8">
        <v>0</v>
      </c>
      <c r="N21" s="8">
        <f>M21/$C$21*100</f>
        <v>0</v>
      </c>
      <c r="O21" s="8">
        <v>1</v>
      </c>
      <c r="P21" s="40">
        <f>O21/$C$21*100</f>
        <v>2.3255813953488373</v>
      </c>
      <c r="Q21" s="111" t="s">
        <v>61</v>
      </c>
      <c r="R21" s="112" t="s">
        <v>67</v>
      </c>
      <c r="S21" s="7">
        <v>2</v>
      </c>
      <c r="T21" s="39">
        <f>S21/$C$21*100</f>
        <v>4.651162790697675</v>
      </c>
      <c r="U21" s="7">
        <v>4</v>
      </c>
      <c r="V21" s="39">
        <f>U21/$C$21*100</f>
        <v>9.30232558139535</v>
      </c>
      <c r="W21" s="7">
        <v>12</v>
      </c>
      <c r="X21" s="39">
        <f>W21/$C$21*100</f>
        <v>27.906976744186046</v>
      </c>
      <c r="Y21" s="7">
        <v>17</v>
      </c>
      <c r="Z21" s="39">
        <f>Y21/$C$21*100</f>
        <v>39.53488372093023</v>
      </c>
      <c r="AA21" s="7">
        <v>4</v>
      </c>
      <c r="AB21" s="39">
        <f>AA21/$C$21*100</f>
        <v>9.30232558139535</v>
      </c>
      <c r="AC21" s="8">
        <v>3</v>
      </c>
      <c r="AD21" s="40">
        <f>AC21/$C$21*100</f>
        <v>6.976744186046512</v>
      </c>
      <c r="AE21" s="39">
        <v>54.44</v>
      </c>
      <c r="AG21" s="66"/>
      <c r="AH21" s="66"/>
    </row>
    <row r="22" spans="1:34" ht="28.5" customHeight="1">
      <c r="A22" s="111" t="s">
        <v>62</v>
      </c>
      <c r="B22" s="112" t="s">
        <v>68</v>
      </c>
      <c r="C22" s="6">
        <v>124</v>
      </c>
      <c r="D22" s="38">
        <v>100</v>
      </c>
      <c r="E22" s="7">
        <v>28</v>
      </c>
      <c r="F22" s="39">
        <f>E22/$C$22*100</f>
        <v>22.58064516129032</v>
      </c>
      <c r="G22" s="7">
        <v>96</v>
      </c>
      <c r="H22" s="39">
        <f>G22/$C$22*100</f>
        <v>77.41935483870968</v>
      </c>
      <c r="I22" s="8">
        <v>0</v>
      </c>
      <c r="J22" s="8">
        <f>I22/$C$22*100</f>
        <v>0</v>
      </c>
      <c r="K22" s="7">
        <v>4</v>
      </c>
      <c r="L22" s="39">
        <f>K22/$C$22*100</f>
        <v>3.225806451612903</v>
      </c>
      <c r="M22" s="7">
        <v>11</v>
      </c>
      <c r="N22" s="39">
        <f>M22/$C$22*100</f>
        <v>8.870967741935484</v>
      </c>
      <c r="O22" s="7">
        <v>24</v>
      </c>
      <c r="P22" s="39">
        <f>O22/$C$22*100</f>
        <v>19.35483870967742</v>
      </c>
      <c r="Q22" s="111" t="s">
        <v>62</v>
      </c>
      <c r="R22" s="112" t="s">
        <v>68</v>
      </c>
      <c r="S22" s="7">
        <v>22</v>
      </c>
      <c r="T22" s="39">
        <f>S22/$C$22*100</f>
        <v>17.741935483870968</v>
      </c>
      <c r="U22" s="7">
        <v>25</v>
      </c>
      <c r="V22" s="39">
        <f>U22/$C$22*100</f>
        <v>20.161290322580644</v>
      </c>
      <c r="W22" s="7">
        <v>20</v>
      </c>
      <c r="X22" s="39">
        <f>W22/$C$22*100</f>
        <v>16.129032258064516</v>
      </c>
      <c r="Y22" s="7">
        <v>13</v>
      </c>
      <c r="Z22" s="39">
        <f>Y22/$C$22*100</f>
        <v>10.483870967741936</v>
      </c>
      <c r="AA22" s="7">
        <v>5</v>
      </c>
      <c r="AB22" s="39">
        <f>AA22/$C$22*100</f>
        <v>4.032258064516129</v>
      </c>
      <c r="AC22" s="8">
        <v>0</v>
      </c>
      <c r="AD22" s="40">
        <f>AC22/$C$22*100</f>
        <v>0</v>
      </c>
      <c r="AE22" s="39">
        <v>44.44</v>
      </c>
      <c r="AG22" s="66"/>
      <c r="AH22" s="66"/>
    </row>
    <row r="23" spans="1:34" ht="28.5" customHeight="1">
      <c r="A23" s="111" t="s">
        <v>63</v>
      </c>
      <c r="B23" s="112" t="s">
        <v>69</v>
      </c>
      <c r="C23" s="6">
        <v>24</v>
      </c>
      <c r="D23" s="38">
        <v>100</v>
      </c>
      <c r="E23" s="7">
        <v>8</v>
      </c>
      <c r="F23" s="39">
        <f>E23/$C$23*100</f>
        <v>33.33333333333333</v>
      </c>
      <c r="G23" s="7">
        <v>16</v>
      </c>
      <c r="H23" s="39">
        <f>G23/$C$23*100</f>
        <v>66.66666666666666</v>
      </c>
      <c r="I23" s="8">
        <v>0</v>
      </c>
      <c r="J23" s="8">
        <f>I23/$C$23*100</f>
        <v>0</v>
      </c>
      <c r="K23" s="7">
        <v>1</v>
      </c>
      <c r="L23" s="39">
        <f>K23/$C$23*100</f>
        <v>4.166666666666666</v>
      </c>
      <c r="M23" s="7">
        <v>4</v>
      </c>
      <c r="N23" s="39">
        <f>M23/$C$23*100</f>
        <v>16.666666666666664</v>
      </c>
      <c r="O23" s="7">
        <v>5</v>
      </c>
      <c r="P23" s="39">
        <f>O23/$C$23*100</f>
        <v>20.833333333333336</v>
      </c>
      <c r="Q23" s="111" t="s">
        <v>63</v>
      </c>
      <c r="R23" s="112" t="s">
        <v>69</v>
      </c>
      <c r="S23" s="7">
        <v>2</v>
      </c>
      <c r="T23" s="39">
        <f>S23/$C$23*100</f>
        <v>8.333333333333332</v>
      </c>
      <c r="U23" s="7">
        <v>5</v>
      </c>
      <c r="V23" s="39">
        <f>U23/$C$23*100</f>
        <v>20.833333333333336</v>
      </c>
      <c r="W23" s="7">
        <v>3</v>
      </c>
      <c r="X23" s="39">
        <f>W23/$C$23*100</f>
        <v>12.5</v>
      </c>
      <c r="Y23" s="7">
        <v>2</v>
      </c>
      <c r="Z23" s="39">
        <f>Y23/$C$23*100</f>
        <v>8.333333333333332</v>
      </c>
      <c r="AA23" s="7">
        <v>2</v>
      </c>
      <c r="AB23" s="39">
        <f>AA23/$C$23*100</f>
        <v>8.333333333333332</v>
      </c>
      <c r="AC23" s="8">
        <v>0</v>
      </c>
      <c r="AD23" s="40">
        <f>AC23/$C$23*100</f>
        <v>0</v>
      </c>
      <c r="AE23" s="39">
        <v>43.58</v>
      </c>
      <c r="AG23" s="66"/>
      <c r="AH23" s="66"/>
    </row>
    <row r="24" spans="1:34" s="60" customFormat="1" ht="30.75" customHeight="1">
      <c r="A24" s="113" t="s">
        <v>64</v>
      </c>
      <c r="B24" s="112" t="s">
        <v>43</v>
      </c>
      <c r="C24" s="9">
        <v>0</v>
      </c>
      <c r="D24" s="9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113" t="s">
        <v>64</v>
      </c>
      <c r="R24" s="112" t="s">
        <v>43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G24" s="66"/>
      <c r="AH24" s="66"/>
    </row>
    <row r="25" spans="1:34" s="60" customFormat="1" ht="51" customHeight="1">
      <c r="A25" s="114" t="s">
        <v>71</v>
      </c>
      <c r="B25" s="115" t="s">
        <v>46</v>
      </c>
      <c r="C25" s="36">
        <v>352</v>
      </c>
      <c r="D25" s="37">
        <v>100</v>
      </c>
      <c r="E25" s="36">
        <v>119</v>
      </c>
      <c r="F25" s="37">
        <f>E25/$C$25*100</f>
        <v>33.80681818181818</v>
      </c>
      <c r="G25" s="36">
        <v>233</v>
      </c>
      <c r="H25" s="37">
        <f>G25/$C$25*100</f>
        <v>66.19318181818183</v>
      </c>
      <c r="I25" s="36">
        <v>3</v>
      </c>
      <c r="J25" s="37">
        <f>I25/$C$25*100</f>
        <v>0.8522727272727272</v>
      </c>
      <c r="K25" s="36">
        <v>17</v>
      </c>
      <c r="L25" s="37">
        <f>K25/$C$25*100</f>
        <v>4.829545454545454</v>
      </c>
      <c r="M25" s="36">
        <v>40</v>
      </c>
      <c r="N25" s="37">
        <f>M25/$C$25*100</f>
        <v>11.363636363636363</v>
      </c>
      <c r="O25" s="36">
        <v>62</v>
      </c>
      <c r="P25" s="37">
        <f>O25/$C$25*100</f>
        <v>17.613636363636363</v>
      </c>
      <c r="Q25" s="114" t="s">
        <v>71</v>
      </c>
      <c r="R25" s="115" t="s">
        <v>46</v>
      </c>
      <c r="S25" s="36">
        <v>58</v>
      </c>
      <c r="T25" s="37">
        <f>S25/$C$25*100</f>
        <v>16.477272727272727</v>
      </c>
      <c r="U25" s="36">
        <v>58</v>
      </c>
      <c r="V25" s="37">
        <f>U25/$C$25*100</f>
        <v>16.477272727272727</v>
      </c>
      <c r="W25" s="36">
        <v>56</v>
      </c>
      <c r="X25" s="37">
        <f>W25/$C$25*100</f>
        <v>15.909090909090908</v>
      </c>
      <c r="Y25" s="36">
        <v>32</v>
      </c>
      <c r="Z25" s="37">
        <f>Y25/$C$25*100</f>
        <v>9.090909090909092</v>
      </c>
      <c r="AA25" s="36">
        <v>23</v>
      </c>
      <c r="AB25" s="37">
        <f>AA25/$C$25*100</f>
        <v>6.534090909090909</v>
      </c>
      <c r="AC25" s="36">
        <v>3</v>
      </c>
      <c r="AD25" s="37">
        <f>AC25/$C$25*100</f>
        <v>0.8522727272727272</v>
      </c>
      <c r="AE25" s="37">
        <v>44.24</v>
      </c>
      <c r="AG25" s="66"/>
      <c r="AH25" s="66"/>
    </row>
    <row r="26" spans="1:34" ht="28.5" customHeight="1">
      <c r="A26" s="111" t="s">
        <v>60</v>
      </c>
      <c r="B26" s="112" t="s">
        <v>42</v>
      </c>
      <c r="C26" s="6">
        <v>2</v>
      </c>
      <c r="D26" s="38">
        <v>100</v>
      </c>
      <c r="E26" s="7">
        <v>1</v>
      </c>
      <c r="F26" s="39">
        <f>E26/$C$26*100</f>
        <v>50</v>
      </c>
      <c r="G26" s="8">
        <v>1</v>
      </c>
      <c r="H26" s="40">
        <f>G26/$C$26*100</f>
        <v>50</v>
      </c>
      <c r="I26" s="8">
        <v>0</v>
      </c>
      <c r="J26" s="40">
        <f>I26/$C$26*100</f>
        <v>0</v>
      </c>
      <c r="K26" s="8">
        <v>0</v>
      </c>
      <c r="L26" s="40">
        <f>K26/$C$26*100</f>
        <v>0</v>
      </c>
      <c r="M26" s="8">
        <v>0</v>
      </c>
      <c r="N26" s="40">
        <f>M26/$C$26*100</f>
        <v>0</v>
      </c>
      <c r="O26" s="8">
        <v>0</v>
      </c>
      <c r="P26" s="40">
        <f>O26/$C$26*100</f>
        <v>0</v>
      </c>
      <c r="Q26" s="111" t="s">
        <v>60</v>
      </c>
      <c r="R26" s="112" t="s">
        <v>42</v>
      </c>
      <c r="S26" s="8">
        <v>0</v>
      </c>
      <c r="T26" s="40">
        <f>S26/$C$26*100</f>
        <v>0</v>
      </c>
      <c r="U26" s="8">
        <v>0</v>
      </c>
      <c r="V26" s="40">
        <f>U26/$C$26*100</f>
        <v>0</v>
      </c>
      <c r="W26" s="8">
        <v>1</v>
      </c>
      <c r="X26" s="40">
        <f>W26/$C$26*100</f>
        <v>50</v>
      </c>
      <c r="Y26" s="8">
        <v>0</v>
      </c>
      <c r="Z26" s="40">
        <f>Y26/$C$26*100</f>
        <v>0</v>
      </c>
      <c r="AA26" s="8">
        <v>0</v>
      </c>
      <c r="AB26" s="40">
        <f>AA26/$C$26*100</f>
        <v>0</v>
      </c>
      <c r="AC26" s="8">
        <v>1</v>
      </c>
      <c r="AD26" s="40">
        <f>AC26/$C$26*100</f>
        <v>50</v>
      </c>
      <c r="AE26" s="39">
        <v>58.5</v>
      </c>
      <c r="AG26" s="66"/>
      <c r="AH26" s="66"/>
    </row>
    <row r="27" spans="1:34" ht="28.5" customHeight="1">
      <c r="A27" s="111" t="s">
        <v>61</v>
      </c>
      <c r="B27" s="112" t="s">
        <v>67</v>
      </c>
      <c r="C27" s="6">
        <v>55</v>
      </c>
      <c r="D27" s="38">
        <v>100</v>
      </c>
      <c r="E27" s="7">
        <v>26</v>
      </c>
      <c r="F27" s="39">
        <f>E27/$C$27*100</f>
        <v>47.27272727272727</v>
      </c>
      <c r="G27" s="7">
        <v>29</v>
      </c>
      <c r="H27" s="39">
        <f>G27/$C$27*100</f>
        <v>52.72727272727272</v>
      </c>
      <c r="I27" s="8">
        <v>0</v>
      </c>
      <c r="J27" s="40">
        <f>I27/$C$27*100</f>
        <v>0</v>
      </c>
      <c r="K27" s="8">
        <v>0</v>
      </c>
      <c r="L27" s="40">
        <f>K27/$C$27*100</f>
        <v>0</v>
      </c>
      <c r="M27" s="8">
        <v>0</v>
      </c>
      <c r="N27" s="40">
        <f>M27/$C$27*100</f>
        <v>0</v>
      </c>
      <c r="O27" s="8">
        <v>0</v>
      </c>
      <c r="P27" s="40">
        <f>O27/$C$27*100</f>
        <v>0</v>
      </c>
      <c r="Q27" s="111" t="s">
        <v>61</v>
      </c>
      <c r="R27" s="112" t="s">
        <v>67</v>
      </c>
      <c r="S27" s="7">
        <v>4</v>
      </c>
      <c r="T27" s="39">
        <f>S27/$C$27*100</f>
        <v>7.2727272727272725</v>
      </c>
      <c r="U27" s="7">
        <v>10</v>
      </c>
      <c r="V27" s="39">
        <f>U27/$C$27*100</f>
        <v>18.181818181818183</v>
      </c>
      <c r="W27" s="7">
        <v>11</v>
      </c>
      <c r="X27" s="39">
        <f>W27/$C$27*100</f>
        <v>20</v>
      </c>
      <c r="Y27" s="7">
        <v>15</v>
      </c>
      <c r="Z27" s="39">
        <f>Y27/$C$27*100</f>
        <v>27.27272727272727</v>
      </c>
      <c r="AA27" s="7">
        <v>13</v>
      </c>
      <c r="AB27" s="39">
        <f>AA27/$C$27*100</f>
        <v>23.636363636363637</v>
      </c>
      <c r="AC27" s="7">
        <v>2</v>
      </c>
      <c r="AD27" s="39">
        <f>AC27/$C$27*100</f>
        <v>3.6363636363636362</v>
      </c>
      <c r="AE27" s="39">
        <v>54.33</v>
      </c>
      <c r="AG27" s="66"/>
      <c r="AH27" s="66"/>
    </row>
    <row r="28" spans="1:34" ht="28.5" customHeight="1">
      <c r="A28" s="111" t="s">
        <v>62</v>
      </c>
      <c r="B28" s="112" t="s">
        <v>68</v>
      </c>
      <c r="C28" s="6">
        <v>251</v>
      </c>
      <c r="D28" s="38">
        <v>100</v>
      </c>
      <c r="E28" s="7">
        <v>82</v>
      </c>
      <c r="F28" s="39">
        <f>E28/$C$28*100</f>
        <v>32.669322709163346</v>
      </c>
      <c r="G28" s="7">
        <v>169</v>
      </c>
      <c r="H28" s="39">
        <f>G28/$C$28*100</f>
        <v>67.33067729083665</v>
      </c>
      <c r="I28" s="8">
        <v>3</v>
      </c>
      <c r="J28" s="40">
        <f>I28/$C$28*100</f>
        <v>1.1952191235059761</v>
      </c>
      <c r="K28" s="7">
        <v>14</v>
      </c>
      <c r="L28" s="39">
        <f>K28/$C$28*100</f>
        <v>5.577689243027888</v>
      </c>
      <c r="M28" s="7">
        <v>36</v>
      </c>
      <c r="N28" s="39">
        <f>M28/$C$28*100</f>
        <v>14.342629482071715</v>
      </c>
      <c r="O28" s="7">
        <v>54</v>
      </c>
      <c r="P28" s="39">
        <f>O28/$C$28*100</f>
        <v>21.51394422310757</v>
      </c>
      <c r="Q28" s="111" t="s">
        <v>62</v>
      </c>
      <c r="R28" s="112" t="s">
        <v>68</v>
      </c>
      <c r="S28" s="7">
        <v>49</v>
      </c>
      <c r="T28" s="39">
        <f>S28/$C$28*100</f>
        <v>19.52191235059761</v>
      </c>
      <c r="U28" s="7">
        <v>41</v>
      </c>
      <c r="V28" s="39">
        <f>U28/$C$28*100</f>
        <v>16.334661354581673</v>
      </c>
      <c r="W28" s="7">
        <v>35</v>
      </c>
      <c r="X28" s="39">
        <f>W28/$C$28*100</f>
        <v>13.94422310756972</v>
      </c>
      <c r="Y28" s="7">
        <v>14</v>
      </c>
      <c r="Z28" s="39">
        <f>Y28/$C$28*100</f>
        <v>5.577689243027888</v>
      </c>
      <c r="AA28" s="7">
        <v>5</v>
      </c>
      <c r="AB28" s="39">
        <f>AA28/$C$28*100</f>
        <v>1.9920318725099602</v>
      </c>
      <c r="AC28" s="8">
        <v>0</v>
      </c>
      <c r="AD28" s="40">
        <f>AC28/$C$28*100</f>
        <v>0</v>
      </c>
      <c r="AE28" s="39">
        <v>41.74</v>
      </c>
      <c r="AG28" s="66"/>
      <c r="AH28" s="66"/>
    </row>
    <row r="29" spans="1:34" ht="28.5" customHeight="1">
      <c r="A29" s="111" t="s">
        <v>63</v>
      </c>
      <c r="B29" s="112" t="s">
        <v>69</v>
      </c>
      <c r="C29" s="6">
        <v>44</v>
      </c>
      <c r="D29" s="38">
        <v>100</v>
      </c>
      <c r="E29" s="7">
        <v>10</v>
      </c>
      <c r="F29" s="39">
        <f>E29/$C$29*100</f>
        <v>22.727272727272727</v>
      </c>
      <c r="G29" s="7">
        <v>34</v>
      </c>
      <c r="H29" s="39">
        <f>G29/$C$29*100</f>
        <v>77.27272727272727</v>
      </c>
      <c r="I29" s="8">
        <v>0</v>
      </c>
      <c r="J29" s="8">
        <f>I29/$C$29*100</f>
        <v>0</v>
      </c>
      <c r="K29" s="7">
        <v>3</v>
      </c>
      <c r="L29" s="39">
        <f>K29/$C$29*100</f>
        <v>6.8181818181818175</v>
      </c>
      <c r="M29" s="7">
        <v>4</v>
      </c>
      <c r="N29" s="39">
        <f>M29/$C$29*100</f>
        <v>9.090909090909092</v>
      </c>
      <c r="O29" s="7">
        <v>8</v>
      </c>
      <c r="P29" s="39">
        <f>O29/$C$29*100</f>
        <v>18.181818181818183</v>
      </c>
      <c r="Q29" s="111" t="s">
        <v>63</v>
      </c>
      <c r="R29" s="112" t="s">
        <v>69</v>
      </c>
      <c r="S29" s="7">
        <v>5</v>
      </c>
      <c r="T29" s="39">
        <f>S29/$C$29*100</f>
        <v>11.363636363636363</v>
      </c>
      <c r="U29" s="7">
        <v>7</v>
      </c>
      <c r="V29" s="39">
        <f>U29/$C$29*100</f>
        <v>15.909090909090908</v>
      </c>
      <c r="W29" s="7">
        <v>9</v>
      </c>
      <c r="X29" s="39">
        <f>W29/$C$29*100</f>
        <v>20.454545454545457</v>
      </c>
      <c r="Y29" s="7">
        <v>3</v>
      </c>
      <c r="Z29" s="39">
        <f>Y29/$C$29*100</f>
        <v>6.8181818181818175</v>
      </c>
      <c r="AA29" s="7">
        <v>5</v>
      </c>
      <c r="AB29" s="39">
        <f>AA29/$C$29*100</f>
        <v>11.363636363636363</v>
      </c>
      <c r="AC29" s="8">
        <v>0</v>
      </c>
      <c r="AD29" s="40">
        <f>AC29/$C$29*100</f>
        <v>0</v>
      </c>
      <c r="AE29" s="39">
        <v>45.2</v>
      </c>
      <c r="AG29" s="66"/>
      <c r="AH29" s="66"/>
    </row>
    <row r="30" spans="1:34" s="60" customFormat="1" ht="30.75" customHeight="1">
      <c r="A30" s="113" t="s">
        <v>64</v>
      </c>
      <c r="B30" s="112" t="s">
        <v>43</v>
      </c>
      <c r="C30" s="9">
        <v>0</v>
      </c>
      <c r="D30" s="9">
        <v>0</v>
      </c>
      <c r="E30" s="45">
        <v>0</v>
      </c>
      <c r="F30" s="8">
        <v>0</v>
      </c>
      <c r="G30" s="8">
        <v>0</v>
      </c>
      <c r="H30" s="8">
        <v>0</v>
      </c>
      <c r="I30" s="45">
        <v>0</v>
      </c>
      <c r="J30" s="8">
        <v>0</v>
      </c>
      <c r="K30" s="45">
        <v>0</v>
      </c>
      <c r="L30" s="8">
        <v>0</v>
      </c>
      <c r="M30" s="45">
        <v>0</v>
      </c>
      <c r="N30" s="8">
        <v>0</v>
      </c>
      <c r="O30" s="45">
        <v>0</v>
      </c>
      <c r="P30" s="8">
        <v>0</v>
      </c>
      <c r="Q30" s="113" t="s">
        <v>64</v>
      </c>
      <c r="R30" s="112" t="s">
        <v>43</v>
      </c>
      <c r="S30" s="45">
        <v>0</v>
      </c>
      <c r="T30" s="8">
        <v>0</v>
      </c>
      <c r="U30" s="45">
        <v>0</v>
      </c>
      <c r="V30" s="8">
        <v>0</v>
      </c>
      <c r="W30" s="45">
        <v>0</v>
      </c>
      <c r="X30" s="8">
        <v>0</v>
      </c>
      <c r="Y30" s="45">
        <v>0</v>
      </c>
      <c r="Z30" s="8">
        <v>0</v>
      </c>
      <c r="AA30" s="8">
        <v>0</v>
      </c>
      <c r="AB30" s="8">
        <v>0</v>
      </c>
      <c r="AC30" s="45">
        <v>0</v>
      </c>
      <c r="AD30" s="8">
        <v>0</v>
      </c>
      <c r="AE30" s="8">
        <v>0</v>
      </c>
      <c r="AG30" s="66"/>
      <c r="AH30" s="66"/>
    </row>
    <row r="31" spans="1:34" ht="90" customHeight="1">
      <c r="A31" s="116" t="s">
        <v>73</v>
      </c>
      <c r="B31" s="115" t="s">
        <v>47</v>
      </c>
      <c r="C31" s="43">
        <v>159</v>
      </c>
      <c r="D31" s="44">
        <v>100</v>
      </c>
      <c r="E31" s="43">
        <v>57</v>
      </c>
      <c r="F31" s="44">
        <f>E31/$C$31*100</f>
        <v>35.84905660377358</v>
      </c>
      <c r="G31" s="43">
        <v>102</v>
      </c>
      <c r="H31" s="44">
        <f>G31/$C$31*100</f>
        <v>64.15094339622641</v>
      </c>
      <c r="I31" s="47">
        <v>0</v>
      </c>
      <c r="J31" s="48">
        <f>I31/$C$31*100</f>
        <v>0</v>
      </c>
      <c r="K31" s="43">
        <v>6</v>
      </c>
      <c r="L31" s="44">
        <f>K31/$C$31*100</f>
        <v>3.7735849056603774</v>
      </c>
      <c r="M31" s="43">
        <v>20</v>
      </c>
      <c r="N31" s="44">
        <f>M31/$C$31*100</f>
        <v>12.578616352201259</v>
      </c>
      <c r="O31" s="43">
        <v>24</v>
      </c>
      <c r="P31" s="44">
        <f>O31/$C$31*100</f>
        <v>15.09433962264151</v>
      </c>
      <c r="Q31" s="116" t="s">
        <v>73</v>
      </c>
      <c r="R31" s="115" t="s">
        <v>47</v>
      </c>
      <c r="S31" s="43">
        <v>21</v>
      </c>
      <c r="T31" s="44">
        <f>S31/$C$31*100</f>
        <v>13.20754716981132</v>
      </c>
      <c r="U31" s="43">
        <v>28</v>
      </c>
      <c r="V31" s="44">
        <f>U31/$C$31*100</f>
        <v>17.61006289308176</v>
      </c>
      <c r="W31" s="43">
        <v>32</v>
      </c>
      <c r="X31" s="44">
        <f>W31/$C$31*100</f>
        <v>20.125786163522015</v>
      </c>
      <c r="Y31" s="43">
        <v>16</v>
      </c>
      <c r="Z31" s="44">
        <f>Y31/$C$31*100</f>
        <v>10.062893081761008</v>
      </c>
      <c r="AA31" s="43">
        <v>10</v>
      </c>
      <c r="AB31" s="44">
        <f>AA31/$C$31*100</f>
        <v>6.289308176100629</v>
      </c>
      <c r="AC31" s="43">
        <v>2</v>
      </c>
      <c r="AD31" s="44">
        <f>AC31/$C$31*100</f>
        <v>1.257861635220126</v>
      </c>
      <c r="AE31" s="44">
        <v>45.4</v>
      </c>
      <c r="AG31" s="66"/>
      <c r="AH31" s="66"/>
    </row>
    <row r="32" spans="1:34" ht="28.5" customHeight="1">
      <c r="A32" s="111" t="s">
        <v>60</v>
      </c>
      <c r="B32" s="112" t="s">
        <v>42</v>
      </c>
      <c r="C32" s="6">
        <v>7</v>
      </c>
      <c r="D32" s="38">
        <v>100</v>
      </c>
      <c r="E32" s="7">
        <v>6</v>
      </c>
      <c r="F32" s="39">
        <f>E32/$C$32*100</f>
        <v>85.71428571428571</v>
      </c>
      <c r="G32" s="7">
        <v>1</v>
      </c>
      <c r="H32" s="39">
        <f>G32/$C$32*100</f>
        <v>14.285714285714285</v>
      </c>
      <c r="I32" s="8">
        <v>0</v>
      </c>
      <c r="J32" s="40">
        <f>I32/$C$32*100</f>
        <v>0</v>
      </c>
      <c r="K32" s="8">
        <v>0</v>
      </c>
      <c r="L32" s="40">
        <f>K32/$C$32*100</f>
        <v>0</v>
      </c>
      <c r="M32" s="8">
        <v>0</v>
      </c>
      <c r="N32" s="40">
        <f>M32/$C$32*100</f>
        <v>0</v>
      </c>
      <c r="O32" s="8">
        <v>0</v>
      </c>
      <c r="P32" s="40">
        <f>O32/$C$32*100</f>
        <v>0</v>
      </c>
      <c r="Q32" s="111" t="s">
        <v>60</v>
      </c>
      <c r="R32" s="112" t="s">
        <v>42</v>
      </c>
      <c r="S32" s="8">
        <v>0</v>
      </c>
      <c r="T32" s="40">
        <f>S32/$C$32*100</f>
        <v>0</v>
      </c>
      <c r="U32" s="7">
        <v>1</v>
      </c>
      <c r="V32" s="39">
        <f>U32/$C$32*100</f>
        <v>14.285714285714285</v>
      </c>
      <c r="W32" s="7">
        <v>3</v>
      </c>
      <c r="X32" s="39">
        <f>W32/$C$32*100</f>
        <v>42.857142857142854</v>
      </c>
      <c r="Y32" s="8">
        <v>0</v>
      </c>
      <c r="Z32" s="8">
        <f>Y32/$C$32*100</f>
        <v>0</v>
      </c>
      <c r="AA32" s="7">
        <v>1</v>
      </c>
      <c r="AB32" s="39">
        <f>AA32/$C$32*100</f>
        <v>14.285714285714285</v>
      </c>
      <c r="AC32" s="7">
        <v>2</v>
      </c>
      <c r="AD32" s="39">
        <f>AC32/$C$32*100</f>
        <v>28.57142857142857</v>
      </c>
      <c r="AE32" s="39">
        <v>58</v>
      </c>
      <c r="AG32" s="66"/>
      <c r="AH32" s="66"/>
    </row>
    <row r="33" spans="1:34" ht="28.5" customHeight="1">
      <c r="A33" s="111" t="s">
        <v>61</v>
      </c>
      <c r="B33" s="112" t="s">
        <v>67</v>
      </c>
      <c r="C33" s="6">
        <v>39</v>
      </c>
      <c r="D33" s="38">
        <v>100</v>
      </c>
      <c r="E33" s="7">
        <v>16</v>
      </c>
      <c r="F33" s="39">
        <f>E33/$C$33*100</f>
        <v>41.02564102564102</v>
      </c>
      <c r="G33" s="7">
        <v>23</v>
      </c>
      <c r="H33" s="39">
        <f>G33/$C$33*100</f>
        <v>58.97435897435898</v>
      </c>
      <c r="I33" s="8">
        <v>0</v>
      </c>
      <c r="J33" s="40">
        <f>I33/$C$33*100</f>
        <v>0</v>
      </c>
      <c r="K33" s="8">
        <v>0</v>
      </c>
      <c r="L33" s="40">
        <f>K33/$C$33*100</f>
        <v>0</v>
      </c>
      <c r="M33" s="8">
        <v>0</v>
      </c>
      <c r="N33" s="40">
        <f>M33/$C$33*100</f>
        <v>0</v>
      </c>
      <c r="O33" s="8">
        <v>0</v>
      </c>
      <c r="P33" s="40">
        <f>O33/$C$33*100</f>
        <v>0</v>
      </c>
      <c r="Q33" s="111" t="s">
        <v>61</v>
      </c>
      <c r="R33" s="112" t="s">
        <v>67</v>
      </c>
      <c r="S33" s="7">
        <v>1</v>
      </c>
      <c r="T33" s="39">
        <f>S33/$C$33*100</f>
        <v>2.564102564102564</v>
      </c>
      <c r="U33" s="7">
        <v>11</v>
      </c>
      <c r="V33" s="39">
        <f>U33/$C$33*100</f>
        <v>28.205128205128204</v>
      </c>
      <c r="W33" s="7">
        <v>10</v>
      </c>
      <c r="X33" s="39">
        <f>W33/$C$33*100</f>
        <v>25.64102564102564</v>
      </c>
      <c r="Y33" s="7">
        <v>10</v>
      </c>
      <c r="Z33" s="39">
        <f>Y33/$C$33*100</f>
        <v>25.64102564102564</v>
      </c>
      <c r="AA33" s="7">
        <v>7</v>
      </c>
      <c r="AB33" s="39">
        <f>AA33/$C$33*100</f>
        <v>17.94871794871795</v>
      </c>
      <c r="AC33" s="8">
        <v>0</v>
      </c>
      <c r="AD33" s="40">
        <f>AC33/$C$33*100</f>
        <v>0</v>
      </c>
      <c r="AE33" s="39">
        <v>53.21</v>
      </c>
      <c r="AG33" s="66"/>
      <c r="AH33" s="66"/>
    </row>
    <row r="34" spans="1:34" ht="28.5" customHeight="1">
      <c r="A34" s="111" t="s">
        <v>62</v>
      </c>
      <c r="B34" s="112" t="s">
        <v>68</v>
      </c>
      <c r="C34" s="6">
        <v>87</v>
      </c>
      <c r="D34" s="38">
        <v>100</v>
      </c>
      <c r="E34" s="7">
        <v>29</v>
      </c>
      <c r="F34" s="39">
        <f>E34/$C$34*100</f>
        <v>33.33333333333333</v>
      </c>
      <c r="G34" s="7">
        <v>58</v>
      </c>
      <c r="H34" s="39">
        <f>G34/$C$34*100</f>
        <v>66.66666666666666</v>
      </c>
      <c r="I34" s="8">
        <v>0</v>
      </c>
      <c r="J34" s="40">
        <f>I34/$C$34*100</f>
        <v>0</v>
      </c>
      <c r="K34" s="7">
        <v>5</v>
      </c>
      <c r="L34" s="39">
        <f>K34/$C$34*100</f>
        <v>5.747126436781609</v>
      </c>
      <c r="M34" s="7">
        <v>14</v>
      </c>
      <c r="N34" s="39">
        <f>M34/$C$34*100</f>
        <v>16.091954022988507</v>
      </c>
      <c r="O34" s="7">
        <v>22</v>
      </c>
      <c r="P34" s="39">
        <f>O34/$C$34*100</f>
        <v>25.287356321839084</v>
      </c>
      <c r="Q34" s="111" t="s">
        <v>62</v>
      </c>
      <c r="R34" s="112" t="s">
        <v>68</v>
      </c>
      <c r="S34" s="7">
        <v>11</v>
      </c>
      <c r="T34" s="39">
        <f>S34/$C$34*100</f>
        <v>12.643678160919542</v>
      </c>
      <c r="U34" s="7">
        <v>12</v>
      </c>
      <c r="V34" s="39">
        <f>U34/$C$34*100</f>
        <v>13.793103448275861</v>
      </c>
      <c r="W34" s="7">
        <v>17</v>
      </c>
      <c r="X34" s="39">
        <f>W34/$C$34*100</f>
        <v>19.54022988505747</v>
      </c>
      <c r="Y34" s="7">
        <v>5</v>
      </c>
      <c r="Z34" s="39">
        <f>Y34/$C$34*100</f>
        <v>5.747126436781609</v>
      </c>
      <c r="AA34" s="7">
        <v>1</v>
      </c>
      <c r="AB34" s="39">
        <f>AA34/$C$34*100</f>
        <v>1.1494252873563218</v>
      </c>
      <c r="AC34" s="8">
        <v>0</v>
      </c>
      <c r="AD34" s="40">
        <f>AC34/$C$34*100</f>
        <v>0</v>
      </c>
      <c r="AE34" s="39">
        <v>42.06</v>
      </c>
      <c r="AG34" s="66"/>
      <c r="AH34" s="66"/>
    </row>
    <row r="35" spans="1:34" ht="28.5" customHeight="1">
      <c r="A35" s="111" t="s">
        <v>63</v>
      </c>
      <c r="B35" s="112" t="s">
        <v>69</v>
      </c>
      <c r="C35" s="6">
        <v>26</v>
      </c>
      <c r="D35" s="38">
        <v>100</v>
      </c>
      <c r="E35" s="7">
        <v>6</v>
      </c>
      <c r="F35" s="39">
        <f>E35/$C$35*100</f>
        <v>23.076923076923077</v>
      </c>
      <c r="G35" s="7">
        <v>20</v>
      </c>
      <c r="H35" s="39">
        <f>G35/$C$35*100</f>
        <v>76.92307692307693</v>
      </c>
      <c r="I35" s="8">
        <v>0</v>
      </c>
      <c r="J35" s="40">
        <f>I35/$C$35*100</f>
        <v>0</v>
      </c>
      <c r="K35" s="7">
        <v>1</v>
      </c>
      <c r="L35" s="39">
        <f>K35/$C$35*100</f>
        <v>3.8461538461538463</v>
      </c>
      <c r="M35" s="7">
        <v>6</v>
      </c>
      <c r="N35" s="39">
        <f>M35/$C$35*100</f>
        <v>23.076923076923077</v>
      </c>
      <c r="O35" s="7">
        <v>2</v>
      </c>
      <c r="P35" s="39">
        <f>O35/$C$35*100</f>
        <v>7.6923076923076925</v>
      </c>
      <c r="Q35" s="111" t="s">
        <v>63</v>
      </c>
      <c r="R35" s="112" t="s">
        <v>69</v>
      </c>
      <c r="S35" s="7">
        <v>9</v>
      </c>
      <c r="T35" s="39">
        <f>S35/$C$35*100</f>
        <v>34.61538461538461</v>
      </c>
      <c r="U35" s="7">
        <v>4</v>
      </c>
      <c r="V35" s="39">
        <f>U35/$C$35*100</f>
        <v>15.384615384615385</v>
      </c>
      <c r="W35" s="7">
        <v>2</v>
      </c>
      <c r="X35" s="39">
        <f>W35/$C$35*100</f>
        <v>7.6923076923076925</v>
      </c>
      <c r="Y35" s="7">
        <v>1</v>
      </c>
      <c r="Z35" s="39">
        <f>Y35/$C$35*100</f>
        <v>3.8461538461538463</v>
      </c>
      <c r="AA35" s="8">
        <v>1</v>
      </c>
      <c r="AB35" s="40">
        <f>AA35/$C$35*100</f>
        <v>3.8461538461538463</v>
      </c>
      <c r="AC35" s="8">
        <v>0</v>
      </c>
      <c r="AD35" s="40">
        <f>AC35/$C$35*100</f>
        <v>0</v>
      </c>
      <c r="AE35" s="39">
        <v>41.46</v>
      </c>
      <c r="AG35" s="66"/>
      <c r="AH35" s="66"/>
    </row>
    <row r="36" spans="1:34" s="60" customFormat="1" ht="30.75" customHeight="1">
      <c r="A36" s="113" t="s">
        <v>64</v>
      </c>
      <c r="B36" s="112" t="s">
        <v>43</v>
      </c>
      <c r="C36" s="47">
        <v>0</v>
      </c>
      <c r="D36" s="48">
        <v>0</v>
      </c>
      <c r="E36" s="45">
        <v>0</v>
      </c>
      <c r="F36" s="8">
        <v>0</v>
      </c>
      <c r="G36" s="45">
        <v>0</v>
      </c>
      <c r="H36" s="8">
        <v>0</v>
      </c>
      <c r="I36" s="45">
        <v>0</v>
      </c>
      <c r="J36" s="8">
        <v>0</v>
      </c>
      <c r="K36" s="45">
        <v>0</v>
      </c>
      <c r="L36" s="8">
        <v>0</v>
      </c>
      <c r="M36" s="45">
        <v>0</v>
      </c>
      <c r="N36" s="8">
        <v>0</v>
      </c>
      <c r="O36" s="45">
        <v>0</v>
      </c>
      <c r="P36" s="8">
        <v>0</v>
      </c>
      <c r="Q36" s="113" t="s">
        <v>64</v>
      </c>
      <c r="R36" s="112" t="s">
        <v>43</v>
      </c>
      <c r="S36" s="45">
        <v>0</v>
      </c>
      <c r="T36" s="8">
        <v>0</v>
      </c>
      <c r="U36" s="45">
        <v>0</v>
      </c>
      <c r="V36" s="8">
        <v>0</v>
      </c>
      <c r="W36" s="45">
        <v>0</v>
      </c>
      <c r="X36" s="8">
        <v>0</v>
      </c>
      <c r="Y36" s="45">
        <v>0</v>
      </c>
      <c r="Z36" s="8">
        <v>0</v>
      </c>
      <c r="AA36" s="45">
        <v>0</v>
      </c>
      <c r="AB36" s="8">
        <v>0</v>
      </c>
      <c r="AC36" s="45">
        <v>0</v>
      </c>
      <c r="AD36" s="8">
        <v>0</v>
      </c>
      <c r="AE36" s="46">
        <v>0</v>
      </c>
      <c r="AG36" s="66"/>
      <c r="AH36" s="66"/>
    </row>
    <row r="37" spans="1:34" ht="57.75" customHeight="1">
      <c r="A37" s="116" t="s">
        <v>74</v>
      </c>
      <c r="B37" s="115" t="s">
        <v>48</v>
      </c>
      <c r="C37" s="43">
        <v>23</v>
      </c>
      <c r="D37" s="44">
        <v>100</v>
      </c>
      <c r="E37" s="43">
        <v>12</v>
      </c>
      <c r="F37" s="44">
        <f>E37/$C$37*100</f>
        <v>52.17391304347826</v>
      </c>
      <c r="G37" s="43">
        <v>11</v>
      </c>
      <c r="H37" s="44">
        <f>G37/$C$37*100</f>
        <v>47.82608695652174</v>
      </c>
      <c r="I37" s="47">
        <v>0</v>
      </c>
      <c r="J37" s="48">
        <f>I37/$C$37*100</f>
        <v>0</v>
      </c>
      <c r="K37" s="47">
        <v>0</v>
      </c>
      <c r="L37" s="48">
        <f>K37/$C$37*100</f>
        <v>0</v>
      </c>
      <c r="M37" s="45">
        <v>0</v>
      </c>
      <c r="N37" s="45">
        <f>M37/$C$37*100</f>
        <v>0</v>
      </c>
      <c r="O37" s="43">
        <v>5</v>
      </c>
      <c r="P37" s="44">
        <f>O37/$C$37*100</f>
        <v>21.73913043478261</v>
      </c>
      <c r="Q37" s="116" t="s">
        <v>74</v>
      </c>
      <c r="R37" s="115" t="s">
        <v>48</v>
      </c>
      <c r="S37" s="43">
        <v>7</v>
      </c>
      <c r="T37" s="44">
        <f>S37/$C$37*100</f>
        <v>30.434782608695656</v>
      </c>
      <c r="U37" s="43">
        <v>3</v>
      </c>
      <c r="V37" s="44">
        <f>U37/$C$37*100</f>
        <v>13.043478260869565</v>
      </c>
      <c r="W37" s="43">
        <v>4</v>
      </c>
      <c r="X37" s="44">
        <f>W37/$C$37*100</f>
        <v>17.391304347826086</v>
      </c>
      <c r="Y37" s="43">
        <v>2</v>
      </c>
      <c r="Z37" s="44">
        <f>Y37/$C$37*100</f>
        <v>8.695652173913043</v>
      </c>
      <c r="AA37" s="43">
        <v>2</v>
      </c>
      <c r="AB37" s="44">
        <f>AA37/$C$37*100</f>
        <v>8.695652173913043</v>
      </c>
      <c r="AC37" s="47">
        <v>0</v>
      </c>
      <c r="AD37" s="48">
        <f>AC37/$C$37*100</f>
        <v>0</v>
      </c>
      <c r="AE37" s="44">
        <v>46.17</v>
      </c>
      <c r="AG37" s="66"/>
      <c r="AH37" s="66"/>
    </row>
    <row r="38" spans="1:34" ht="28.5" customHeight="1">
      <c r="A38" s="111" t="s">
        <v>60</v>
      </c>
      <c r="B38" s="112" t="s">
        <v>42</v>
      </c>
      <c r="C38" s="9">
        <v>0</v>
      </c>
      <c r="D38" s="49">
        <v>0</v>
      </c>
      <c r="E38" s="8">
        <v>0</v>
      </c>
      <c r="F38" s="8">
        <v>0</v>
      </c>
      <c r="G38" s="8">
        <v>0</v>
      </c>
      <c r="H38" s="40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111" t="s">
        <v>60</v>
      </c>
      <c r="R38" s="112" t="s">
        <v>42</v>
      </c>
      <c r="S38" s="8">
        <v>0</v>
      </c>
      <c r="T38" s="8">
        <v>0</v>
      </c>
      <c r="U38" s="8">
        <v>0</v>
      </c>
      <c r="V38" s="40">
        <v>0</v>
      </c>
      <c r="W38" s="8">
        <v>0</v>
      </c>
      <c r="X38" s="40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40">
        <v>0</v>
      </c>
      <c r="AG38" s="66"/>
      <c r="AH38" s="66"/>
    </row>
    <row r="39" spans="1:34" ht="28.5" customHeight="1">
      <c r="A39" s="111" t="s">
        <v>61</v>
      </c>
      <c r="B39" s="112" t="s">
        <v>67</v>
      </c>
      <c r="C39" s="6">
        <v>6</v>
      </c>
      <c r="D39" s="38">
        <v>100</v>
      </c>
      <c r="E39" s="7">
        <v>3</v>
      </c>
      <c r="F39" s="39">
        <f>E39/$C$39*100</f>
        <v>50</v>
      </c>
      <c r="G39" s="7">
        <v>3</v>
      </c>
      <c r="H39" s="39">
        <f>G39/$C$39*100</f>
        <v>50</v>
      </c>
      <c r="I39" s="8">
        <v>0</v>
      </c>
      <c r="J39" s="40">
        <f>I39/$C$39*100</f>
        <v>0</v>
      </c>
      <c r="K39" s="8">
        <v>0</v>
      </c>
      <c r="L39" s="40">
        <f>K39/$C$39*100</f>
        <v>0</v>
      </c>
      <c r="M39" s="8">
        <v>0</v>
      </c>
      <c r="N39" s="40">
        <f>M39/$C$39*100</f>
        <v>0</v>
      </c>
      <c r="O39" s="8">
        <v>0</v>
      </c>
      <c r="P39" s="40">
        <f>O39/$C$39*100</f>
        <v>0</v>
      </c>
      <c r="Q39" s="111" t="s">
        <v>61</v>
      </c>
      <c r="R39" s="112" t="s">
        <v>67</v>
      </c>
      <c r="S39" s="8">
        <v>0</v>
      </c>
      <c r="T39" s="40">
        <f>S39/$C$39*100</f>
        <v>0</v>
      </c>
      <c r="U39" s="7">
        <v>2</v>
      </c>
      <c r="V39" s="39">
        <f>U39/$C$39*100</f>
        <v>33.33333333333333</v>
      </c>
      <c r="W39" s="7">
        <v>2</v>
      </c>
      <c r="X39" s="39">
        <f>W39/$C$39*100</f>
        <v>33.33333333333333</v>
      </c>
      <c r="Y39" s="7">
        <v>1</v>
      </c>
      <c r="Z39" s="39">
        <f>Y39/$C$39*100</f>
        <v>16.666666666666664</v>
      </c>
      <c r="AA39" s="7">
        <v>1</v>
      </c>
      <c r="AB39" s="39">
        <f>AA39/$C$39*100</f>
        <v>16.666666666666664</v>
      </c>
      <c r="AC39" s="8">
        <v>0</v>
      </c>
      <c r="AD39" s="40">
        <f>AC39/$C$39*100</f>
        <v>0</v>
      </c>
      <c r="AE39" s="39">
        <v>52.67</v>
      </c>
      <c r="AG39" s="66"/>
      <c r="AH39" s="66"/>
    </row>
    <row r="40" spans="1:34" ht="28.5" customHeight="1">
      <c r="A40" s="111" t="s">
        <v>62</v>
      </c>
      <c r="B40" s="112" t="s">
        <v>68</v>
      </c>
      <c r="C40" s="6">
        <v>16</v>
      </c>
      <c r="D40" s="38">
        <v>100</v>
      </c>
      <c r="E40" s="7">
        <v>8</v>
      </c>
      <c r="F40" s="39">
        <f>E40/$C$40*100</f>
        <v>50</v>
      </c>
      <c r="G40" s="7">
        <v>8</v>
      </c>
      <c r="H40" s="39">
        <f>G40/$C$40*100</f>
        <v>50</v>
      </c>
      <c r="I40" s="8">
        <v>0</v>
      </c>
      <c r="J40" s="40">
        <f>I40/$C$40*100</f>
        <v>0</v>
      </c>
      <c r="K40" s="8">
        <v>0</v>
      </c>
      <c r="L40" s="40">
        <f>K40/$C$40*100</f>
        <v>0</v>
      </c>
      <c r="M40" s="8">
        <v>0</v>
      </c>
      <c r="N40" s="8">
        <f>M40/$C$40*100</f>
        <v>0</v>
      </c>
      <c r="O40" s="7">
        <v>5</v>
      </c>
      <c r="P40" s="39">
        <f>O40/$C$40*100</f>
        <v>31.25</v>
      </c>
      <c r="Q40" s="111" t="s">
        <v>62</v>
      </c>
      <c r="R40" s="112" t="s">
        <v>68</v>
      </c>
      <c r="S40" s="7">
        <v>6</v>
      </c>
      <c r="T40" s="39">
        <f>S40/$C$40*100</f>
        <v>37.5</v>
      </c>
      <c r="U40" s="7">
        <v>1</v>
      </c>
      <c r="V40" s="39">
        <f>U40/$C$40*100</f>
        <v>6.25</v>
      </c>
      <c r="W40" s="7">
        <v>2</v>
      </c>
      <c r="X40" s="39">
        <f>W40/$C$40*100</f>
        <v>12.5</v>
      </c>
      <c r="Y40" s="7">
        <v>1</v>
      </c>
      <c r="Z40" s="39">
        <f>Y40/$C$40*100</f>
        <v>6.25</v>
      </c>
      <c r="AA40" s="7">
        <v>1</v>
      </c>
      <c r="AB40" s="39">
        <f>AA40/$C$40*100</f>
        <v>6.25</v>
      </c>
      <c r="AC40" s="8">
        <v>0</v>
      </c>
      <c r="AD40" s="40">
        <f>AC40/$C$40*100</f>
        <v>0</v>
      </c>
      <c r="AE40" s="39">
        <v>44.06</v>
      </c>
      <c r="AG40" s="66"/>
      <c r="AH40" s="66"/>
    </row>
    <row r="41" spans="1:34" ht="28.5" customHeight="1">
      <c r="A41" s="111" t="s">
        <v>63</v>
      </c>
      <c r="B41" s="112" t="s">
        <v>69</v>
      </c>
      <c r="C41" s="6">
        <v>1</v>
      </c>
      <c r="D41" s="38">
        <v>100</v>
      </c>
      <c r="E41" s="7">
        <v>1</v>
      </c>
      <c r="F41" s="39">
        <f>E41/$C$41*100</f>
        <v>100</v>
      </c>
      <c r="G41" s="8">
        <v>0</v>
      </c>
      <c r="H41" s="40">
        <f>G41/$C$41*100</f>
        <v>0</v>
      </c>
      <c r="I41" s="8">
        <v>0</v>
      </c>
      <c r="J41" s="40">
        <f>I41/$C$41*100</f>
        <v>0</v>
      </c>
      <c r="K41" s="8">
        <v>0</v>
      </c>
      <c r="L41" s="40">
        <f>K41/$C$41*100</f>
        <v>0</v>
      </c>
      <c r="M41" s="8">
        <v>0</v>
      </c>
      <c r="N41" s="40">
        <f>M41/$C$41*100</f>
        <v>0</v>
      </c>
      <c r="O41" s="8">
        <v>0</v>
      </c>
      <c r="P41" s="8">
        <f>O41/$C$41*100</f>
        <v>0</v>
      </c>
      <c r="Q41" s="111" t="s">
        <v>63</v>
      </c>
      <c r="R41" s="112" t="s">
        <v>69</v>
      </c>
      <c r="S41" s="8">
        <v>1</v>
      </c>
      <c r="T41" s="40">
        <f>S41/$C$41*100</f>
        <v>100</v>
      </c>
      <c r="U41" s="8">
        <v>0</v>
      </c>
      <c r="V41" s="40">
        <f>U41/$C$41*100</f>
        <v>0</v>
      </c>
      <c r="W41" s="8">
        <v>0</v>
      </c>
      <c r="X41" s="40">
        <f>W41/$C$41*100</f>
        <v>0</v>
      </c>
      <c r="Y41" s="8">
        <v>0</v>
      </c>
      <c r="Z41" s="40">
        <f>Y41/$C$41*100</f>
        <v>0</v>
      </c>
      <c r="AA41" s="8">
        <v>0</v>
      </c>
      <c r="AB41" s="40">
        <f>AA41/$C$41*100</f>
        <v>0</v>
      </c>
      <c r="AC41" s="8">
        <v>0</v>
      </c>
      <c r="AD41" s="40">
        <f>AC41/$C$41*100</f>
        <v>0</v>
      </c>
      <c r="AE41" s="39">
        <v>41</v>
      </c>
      <c r="AG41" s="66"/>
      <c r="AH41" s="66"/>
    </row>
    <row r="42" spans="1:34" ht="29.25" customHeight="1">
      <c r="A42" s="111" t="s">
        <v>64</v>
      </c>
      <c r="B42" s="112" t="s">
        <v>43</v>
      </c>
      <c r="C42" s="9">
        <v>0</v>
      </c>
      <c r="D42" s="49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111" t="s">
        <v>64</v>
      </c>
      <c r="R42" s="112" t="s">
        <v>43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40">
        <v>0</v>
      </c>
      <c r="AG42" s="66"/>
      <c r="AH42" s="66"/>
    </row>
    <row r="43" spans="1:33" s="61" customFormat="1" ht="6.75" customHeight="1" thickBot="1">
      <c r="A43" s="50"/>
      <c r="B43" s="51"/>
      <c r="C43" s="11"/>
      <c r="D43" s="52"/>
      <c r="E43" s="10"/>
      <c r="F43" s="53"/>
      <c r="G43" s="10"/>
      <c r="H43" s="53"/>
      <c r="I43" s="10"/>
      <c r="J43" s="53"/>
      <c r="K43" s="10"/>
      <c r="L43" s="53"/>
      <c r="M43" s="10"/>
      <c r="N43" s="53"/>
      <c r="O43" s="10"/>
      <c r="P43" s="53"/>
      <c r="Q43" s="50"/>
      <c r="R43" s="51"/>
      <c r="S43" s="10"/>
      <c r="T43" s="53"/>
      <c r="U43" s="10"/>
      <c r="V43" s="53"/>
      <c r="W43" s="10"/>
      <c r="X43" s="53"/>
      <c r="Y43" s="10"/>
      <c r="Z43" s="53"/>
      <c r="AA43" s="10"/>
      <c r="AB43" s="53"/>
      <c r="AC43" s="10"/>
      <c r="AD43" s="53"/>
      <c r="AE43" s="53"/>
      <c r="AG43" s="66"/>
    </row>
    <row r="44" spans="1:31" ht="6" customHeight="1" thickTop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</row>
    <row r="45" spans="1:31" s="62" customFormat="1" ht="21" customHeight="1">
      <c r="A45" s="72" t="s">
        <v>54</v>
      </c>
      <c r="B45" s="73"/>
      <c r="C45" s="73"/>
      <c r="D45" s="73"/>
      <c r="E45" s="73"/>
      <c r="F45" s="73"/>
      <c r="G45" s="73"/>
      <c r="H45" s="73"/>
      <c r="I45" s="73" t="s">
        <v>53</v>
      </c>
      <c r="J45" s="74"/>
      <c r="K45" s="74"/>
      <c r="L45" s="74"/>
      <c r="M45" s="74"/>
      <c r="N45" s="74"/>
      <c r="O45" s="74"/>
      <c r="P45" s="74"/>
      <c r="Q45" s="73"/>
      <c r="R45" s="73"/>
      <c r="S45" s="73"/>
      <c r="T45" s="73"/>
      <c r="U45" s="73"/>
      <c r="V45" s="73"/>
      <c r="W45" s="73"/>
      <c r="X45" s="74"/>
      <c r="Y45" s="74"/>
      <c r="Z45" s="74"/>
      <c r="AA45" s="74"/>
      <c r="AB45" s="74"/>
      <c r="AC45" s="74"/>
      <c r="AD45" s="74"/>
      <c r="AE45" s="74"/>
    </row>
    <row r="46" spans="1:31" s="1" customFormat="1" ht="21.75" customHeight="1">
      <c r="A46" s="69"/>
      <c r="B46" s="70"/>
      <c r="C46" s="71"/>
      <c r="D46" s="71"/>
      <c r="E46" s="71"/>
      <c r="F46" s="71"/>
      <c r="G46" s="71"/>
      <c r="H46" s="71"/>
      <c r="I46" s="75"/>
      <c r="J46" s="75"/>
      <c r="K46" s="75"/>
      <c r="L46" s="75"/>
      <c r="M46" s="75"/>
      <c r="N46" s="75"/>
      <c r="O46" s="75"/>
      <c r="P46" s="75"/>
      <c r="Q46" s="70"/>
      <c r="R46" s="70"/>
      <c r="S46" s="71"/>
      <c r="T46" s="71"/>
      <c r="U46" s="71"/>
      <c r="V46" s="71"/>
      <c r="W46" s="75"/>
      <c r="X46" s="75"/>
      <c r="Y46" s="75"/>
      <c r="Z46" s="75"/>
      <c r="AA46" s="75"/>
      <c r="AB46" s="75"/>
      <c r="AC46" s="75"/>
      <c r="AD46" s="75"/>
      <c r="AE46" s="75"/>
    </row>
  </sheetData>
  <sheetProtection/>
  <mergeCells count="27">
    <mergeCell ref="Y2:AC2"/>
    <mergeCell ref="W46:AE46"/>
    <mergeCell ref="W1:AE1"/>
    <mergeCell ref="Q3:R6"/>
    <mergeCell ref="S3:V3"/>
    <mergeCell ref="W3:AE3"/>
    <mergeCell ref="Q1:V1"/>
    <mergeCell ref="Q44:AE44"/>
    <mergeCell ref="W45:AE45"/>
    <mergeCell ref="Q46:V46"/>
    <mergeCell ref="A1:H1"/>
    <mergeCell ref="I1:P1"/>
    <mergeCell ref="G3:H3"/>
    <mergeCell ref="A3:B6"/>
    <mergeCell ref="B2:F2"/>
    <mergeCell ref="E3:F3"/>
    <mergeCell ref="I3:N3"/>
    <mergeCell ref="G2:H2"/>
    <mergeCell ref="K2:N2"/>
    <mergeCell ref="C3:D4"/>
    <mergeCell ref="R2:S2"/>
    <mergeCell ref="A46:H46"/>
    <mergeCell ref="A45:H45"/>
    <mergeCell ref="I45:P45"/>
    <mergeCell ref="I46:P46"/>
    <mergeCell ref="Q45:V45"/>
    <mergeCell ref="A44:P44"/>
  </mergeCells>
  <printOptions horizontalCentered="1"/>
  <pageMargins left="0.5905511811023623" right="0.5905511811023623" top="0.5511811023622047" bottom="0.7480314960629921" header="0.5118110236220472" footer="0.5118110236220472"/>
  <pageSetup blackAndWhite="1" firstPageNumber="94" useFirstPageNumber="1" horizontalDpi="600" verticalDpi="600" orientation="portrait" paperSize="9" scale="53" r:id="rId1"/>
  <headerFooter alignWithMargins="0">
    <oddFooter>&amp;C&amp;"Times New Roman,標準"&amp;22- &amp;P -</oddFooter>
  </headerFooter>
  <colBreaks count="1" manualBreakCount="1">
    <brk id="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</dc:title>
  <dc:subject>表18</dc:subject>
  <dc:creator>c053_劉文沛</dc:creator>
  <cp:keywords/>
  <dc:description/>
  <cp:lastModifiedBy>c350</cp:lastModifiedBy>
  <cp:lastPrinted>2020-06-18T07:15:27Z</cp:lastPrinted>
  <dcterms:created xsi:type="dcterms:W3CDTF">2006-05-05T06:52:37Z</dcterms:created>
  <dcterms:modified xsi:type="dcterms:W3CDTF">2020-06-22T04:03:16Z</dcterms:modified>
  <cp:category/>
  <cp:version/>
  <cp:contentType/>
  <cp:contentStatus/>
</cp:coreProperties>
</file>